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checkCompatibility="1" defaultThemeVersion="124226"/>
  <bookViews>
    <workbookView xWindow="0" yWindow="75" windowWidth="15480" windowHeight="8130"/>
  </bookViews>
  <sheets>
    <sheet name="май 2023 г." sheetId="49" r:id="rId1"/>
    <sheet name="апрель 2023 г." sheetId="48" r:id="rId2"/>
    <sheet name="март 2023 г." sheetId="47" r:id="rId3"/>
    <sheet name="февраль 2023 г." sheetId="46" r:id="rId4"/>
    <sheet name="январь 2023 г." sheetId="45" r:id="rId5"/>
    <sheet name="декабрь 2022 г." sheetId="44" r:id="rId6"/>
    <sheet name="ноябрь 2022 г." sheetId="43" r:id="rId7"/>
    <sheet name="сентябрь 2022 г. " sheetId="42" r:id="rId8"/>
    <sheet name="июль 2022 г." sheetId="41" r:id="rId9"/>
    <sheet name="июнь 2022 г." sheetId="40" r:id="rId10"/>
    <sheet name="март 2022 г." sheetId="39" r:id="rId11"/>
    <sheet name="февраль 2022 г." sheetId="38" r:id="rId12"/>
    <sheet name="январь 2022 г." sheetId="37" r:id="rId13"/>
    <sheet name="ноябрь 2021 г." sheetId="36" r:id="rId14"/>
    <sheet name="октябрь 2021 г." sheetId="35" r:id="rId15"/>
    <sheet name="август 2021 г." sheetId="33" r:id="rId16"/>
    <sheet name="июль 2021 г. (2)" sheetId="34" r:id="rId17"/>
    <sheet name="июль 2021 г." sheetId="32" r:id="rId18"/>
    <sheet name="апрель 2021 г." sheetId="31" r:id="rId19"/>
    <sheet name="декабрь 2020 г." sheetId="30" r:id="rId20"/>
    <sheet name="ноябрь 2020 г." sheetId="29" r:id="rId21"/>
    <sheet name="октябрь 2020 г. " sheetId="28" r:id="rId22"/>
    <sheet name="июль 2020 г." sheetId="27" r:id="rId23"/>
    <sheet name="июнь 2020 г." sheetId="26" r:id="rId24"/>
    <sheet name="май 2020 г." sheetId="25" r:id="rId25"/>
    <sheet name="октябрь-ноябрь 2019" sheetId="24" r:id="rId26"/>
    <sheet name="июль-август2019" sheetId="23" r:id="rId27"/>
    <sheet name="апрель-июнь 2019" sheetId="22" r:id="rId28"/>
    <sheet name="январь-март 2019" sheetId="21" r:id="rId29"/>
    <sheet name="январь-декабрь 2018" sheetId="18" r:id="rId30"/>
  </sheets>
  <definedNames>
    <definedName name="_xlnm.Print_Titles" localSheetId="15">'август 2021 г.'!$5:$5</definedName>
    <definedName name="_xlnm.Print_Titles" localSheetId="18">'апрель 2021 г.'!$5:$5</definedName>
    <definedName name="_xlnm.Print_Titles" localSheetId="1">'апрель 2023 г.'!$5:$5</definedName>
    <definedName name="_xlnm.Print_Titles" localSheetId="27">'апрель-июнь 2019'!$5:$5</definedName>
    <definedName name="_xlnm.Print_Titles" localSheetId="19">'декабрь 2020 г.'!$5:$5</definedName>
    <definedName name="_xlnm.Print_Titles" localSheetId="5">'декабрь 2022 г.'!$5:$5</definedName>
    <definedName name="_xlnm.Print_Titles" localSheetId="22">'июль 2020 г.'!$5:$5</definedName>
    <definedName name="_xlnm.Print_Titles" localSheetId="17">'июль 2021 г.'!$5:$5</definedName>
    <definedName name="_xlnm.Print_Titles" localSheetId="16">'июль 2021 г. (2)'!$5:$5</definedName>
    <definedName name="_xlnm.Print_Titles" localSheetId="8">'июль 2022 г.'!$5:$5</definedName>
    <definedName name="_xlnm.Print_Titles" localSheetId="26">'июль-август2019'!$5:$5</definedName>
    <definedName name="_xlnm.Print_Titles" localSheetId="23">'июнь 2020 г.'!$5:$5</definedName>
    <definedName name="_xlnm.Print_Titles" localSheetId="9">'июнь 2022 г.'!$5:$5</definedName>
    <definedName name="_xlnm.Print_Titles" localSheetId="24">'май 2020 г.'!$5:$5</definedName>
    <definedName name="_xlnm.Print_Titles" localSheetId="0">'май 2023 г.'!$5:$5</definedName>
    <definedName name="_xlnm.Print_Titles" localSheetId="10">'март 2022 г.'!$5:$5</definedName>
    <definedName name="_xlnm.Print_Titles" localSheetId="2">'март 2023 г.'!$5:$5</definedName>
    <definedName name="_xlnm.Print_Titles" localSheetId="20">'ноябрь 2020 г.'!$5:$5</definedName>
    <definedName name="_xlnm.Print_Titles" localSheetId="13">'ноябрь 2021 г.'!$5:$5</definedName>
    <definedName name="_xlnm.Print_Titles" localSheetId="6">'ноябрь 2022 г.'!$5:$5</definedName>
    <definedName name="_xlnm.Print_Titles" localSheetId="21">'октябрь 2020 г. '!$5:$5</definedName>
    <definedName name="_xlnm.Print_Titles" localSheetId="14">'октябрь 2021 г.'!$5:$5</definedName>
    <definedName name="_xlnm.Print_Titles" localSheetId="25">'октябрь-ноябрь 2019'!$5:$5</definedName>
    <definedName name="_xlnm.Print_Titles" localSheetId="7">'сентябрь 2022 г. '!$5:$5</definedName>
    <definedName name="_xlnm.Print_Titles" localSheetId="11">'февраль 2022 г.'!$5:$5</definedName>
    <definedName name="_xlnm.Print_Titles" localSheetId="3">'февраль 2023 г.'!$5:$5</definedName>
    <definedName name="_xlnm.Print_Titles" localSheetId="12">'январь 2022 г.'!$5:$5</definedName>
    <definedName name="_xlnm.Print_Titles" localSheetId="4">'январь 2023 г.'!$5:$5</definedName>
    <definedName name="_xlnm.Print_Titles" localSheetId="29">'январь-декабрь 2018'!$5:$5</definedName>
    <definedName name="_xlnm.Print_Titles" localSheetId="28">'январь-март 2019'!$5:$5</definedName>
  </definedNames>
  <calcPr calcId="152511"/>
</workbook>
</file>

<file path=xl/calcChain.xml><?xml version="1.0" encoding="utf-8"?>
<calcChain xmlns="http://schemas.openxmlformats.org/spreadsheetml/2006/main">
  <c r="C31" i="49" l="1"/>
  <c r="C25" i="49" l="1"/>
  <c r="C19" i="49"/>
  <c r="C13" i="49"/>
  <c r="C7" i="49"/>
  <c r="C6" i="49" l="1"/>
  <c r="C25" i="48"/>
  <c r="C7" i="48"/>
  <c r="C31" i="48"/>
  <c r="C19" i="48"/>
  <c r="C13" i="48"/>
  <c r="C6" i="48" l="1"/>
  <c r="C27" i="47"/>
  <c r="C23" i="47"/>
  <c r="C11" i="47"/>
  <c r="C17" i="47"/>
  <c r="C7" i="47"/>
  <c r="C6" i="47" l="1"/>
  <c r="C7" i="46"/>
  <c r="C29" i="46"/>
  <c r="C23" i="46"/>
  <c r="C17" i="46"/>
  <c r="C11" i="46"/>
  <c r="C6" i="46" l="1"/>
  <c r="C30" i="45"/>
  <c r="C12" i="45"/>
  <c r="C7" i="45"/>
  <c r="C24" i="45"/>
  <c r="C18" i="45"/>
  <c r="C6" i="45" l="1"/>
  <c r="C27" i="44"/>
  <c r="C10" i="44"/>
  <c r="C7" i="44"/>
  <c r="C21" i="44"/>
  <c r="C15" i="44"/>
  <c r="C6" i="44" l="1"/>
  <c r="C30" i="43"/>
  <c r="C7" i="43"/>
  <c r="C24" i="43" l="1"/>
  <c r="C18" i="43"/>
  <c r="C12" i="43"/>
  <c r="C6" i="43" l="1"/>
  <c r="C25" i="42"/>
  <c r="C31" i="42" l="1"/>
  <c r="C19" i="42"/>
  <c r="C13" i="42"/>
  <c r="C7" i="42"/>
  <c r="C6" i="42" l="1"/>
  <c r="C37" i="41"/>
  <c r="C19" i="41"/>
  <c r="C7" i="41"/>
  <c r="C31" i="41" l="1"/>
  <c r="C13" i="41"/>
  <c r="C6" i="41" l="1"/>
  <c r="C35" i="40"/>
  <c r="C11" i="40" l="1"/>
  <c r="C7" i="40" l="1"/>
  <c r="C29" i="40" l="1"/>
  <c r="C17" i="40"/>
  <c r="C6" i="40" l="1"/>
  <c r="C33" i="39"/>
  <c r="C27" i="39"/>
  <c r="C9" i="39"/>
  <c r="C7" i="39"/>
  <c r="C15" i="39" l="1"/>
  <c r="C32" i="38"/>
  <c r="C6" i="39" l="1"/>
  <c r="C29" i="38"/>
  <c r="C12" i="38"/>
  <c r="C17" i="38" l="1"/>
  <c r="C7" i="38"/>
  <c r="C6" i="38" l="1"/>
  <c r="C36" i="37"/>
  <c r="C7" i="37"/>
  <c r="C30" i="37"/>
  <c r="C18" i="37"/>
  <c r="C12" i="37"/>
  <c r="C6" i="37" l="1"/>
  <c r="C37" i="36"/>
  <c r="C31" i="36"/>
  <c r="C19" i="36"/>
  <c r="C13" i="36"/>
  <c r="C7" i="36"/>
  <c r="C6" i="36" l="1"/>
  <c r="C37" i="35"/>
  <c r="C31" i="35"/>
  <c r="C19" i="35"/>
  <c r="C13" i="35"/>
  <c r="C7" i="35"/>
  <c r="C6" i="35" l="1"/>
  <c r="C37" i="33"/>
  <c r="C7" i="33"/>
  <c r="C16" i="34" l="1"/>
  <c r="C29" i="34"/>
  <c r="C33" i="34"/>
  <c r="C10" i="34"/>
  <c r="C7" i="34"/>
  <c r="C31" i="33"/>
  <c r="C19" i="33"/>
  <c r="C13" i="33"/>
  <c r="C6" i="33" l="1"/>
  <c r="C6" i="34"/>
  <c r="C34" i="32"/>
  <c r="C7" i="32"/>
  <c r="C28" i="32"/>
  <c r="C16" i="32"/>
  <c r="C10" i="32"/>
  <c r="C6" i="32" l="1"/>
  <c r="C36" i="31"/>
  <c r="C7" i="31"/>
  <c r="C12" i="31" l="1"/>
  <c r="C30" i="31" l="1"/>
  <c r="C18" i="31"/>
  <c r="C6" i="31" l="1"/>
  <c r="C30" i="30"/>
  <c r="C36" i="30"/>
  <c r="C7" i="30"/>
  <c r="C18" i="30"/>
  <c r="C12" i="30"/>
  <c r="C6" i="30" l="1"/>
  <c r="C31" i="29"/>
  <c r="C19" i="29"/>
  <c r="C13" i="29"/>
  <c r="C7" i="29"/>
  <c r="C6" i="29" l="1"/>
  <c r="C7" i="28"/>
  <c r="C33" i="28" l="1"/>
  <c r="C21" i="28"/>
  <c r="C15" i="28"/>
  <c r="C9" i="28"/>
  <c r="C6" i="28" l="1"/>
  <c r="C7" i="27"/>
  <c r="C35" i="27"/>
  <c r="C23" i="27" l="1"/>
  <c r="C17" i="27"/>
  <c r="C11" i="27"/>
  <c r="C6" i="27" l="1"/>
  <c r="C31" i="26"/>
  <c r="C25" i="26"/>
  <c r="C19" i="26"/>
  <c r="C13" i="26"/>
  <c r="C7" i="26"/>
  <c r="C6" i="26" l="1"/>
  <c r="C6" i="25"/>
  <c r="C6" i="24" l="1"/>
  <c r="C6" i="23" l="1"/>
  <c r="C12" i="23"/>
  <c r="C17" i="23" l="1"/>
  <c r="C22" i="23" l="1"/>
  <c r="C17" i="22"/>
  <c r="C6" i="22"/>
  <c r="C11" i="22"/>
  <c r="C22" i="22" l="1"/>
  <c r="C6" i="21"/>
  <c r="C18" i="21"/>
  <c r="C12" i="21"/>
  <c r="C24" i="21" l="1"/>
  <c r="C65" i="18"/>
  <c r="C59" i="18"/>
  <c r="C53" i="18"/>
  <c r="C48" i="18"/>
  <c r="C42" i="18"/>
  <c r="C36" i="18"/>
  <c r="C30" i="18"/>
  <c r="C24" i="18"/>
  <c r="C19" i="18"/>
  <c r="C13" i="18"/>
  <c r="C7" i="18"/>
  <c r="C70" i="18" l="1"/>
</calcChain>
</file>

<file path=xl/sharedStrings.xml><?xml version="1.0" encoding="utf-8"?>
<sst xmlns="http://schemas.openxmlformats.org/spreadsheetml/2006/main" count="1298" uniqueCount="428">
  <si>
    <t xml:space="preserve"> ГРАФИК </t>
  </si>
  <si>
    <t>выставления проката черных металлов на биржевые торги</t>
  </si>
  <si>
    <t>№</t>
  </si>
  <si>
    <t>Месяц</t>
  </si>
  <si>
    <t>Количество                                           тн</t>
  </si>
  <si>
    <t>1.</t>
  </si>
  <si>
    <t>2 неделя</t>
  </si>
  <si>
    <t>3 неделя</t>
  </si>
  <si>
    <t>4 неделя</t>
  </si>
  <si>
    <t>Январь</t>
  </si>
  <si>
    <r>
      <t xml:space="preserve">         </t>
    </r>
    <r>
      <rPr>
        <b/>
        <sz val="13"/>
        <rFont val="Times New Roman"/>
        <family val="1"/>
        <charset val="204"/>
      </rPr>
      <t xml:space="preserve">в том числе:  </t>
    </r>
    <r>
      <rPr>
        <sz val="13"/>
        <rFont val="Times New Roman"/>
        <family val="1"/>
        <charset val="204"/>
      </rPr>
      <t xml:space="preserve"> 1 неделя</t>
    </r>
  </si>
  <si>
    <t xml:space="preserve">Примечание: биржевые торги по реализации проката черных металлов </t>
  </si>
  <si>
    <t>Заместитель председателя государственного</t>
  </si>
  <si>
    <t>Февраль</t>
  </si>
  <si>
    <t>Март</t>
  </si>
  <si>
    <t>5 неделя</t>
  </si>
  <si>
    <t>Апрель</t>
  </si>
  <si>
    <t>Май</t>
  </si>
  <si>
    <t>Июнь</t>
  </si>
  <si>
    <t>2.</t>
  </si>
  <si>
    <t>3.</t>
  </si>
  <si>
    <t>Июль</t>
  </si>
  <si>
    <t>4.</t>
  </si>
  <si>
    <t>Август</t>
  </si>
  <si>
    <t>5.</t>
  </si>
  <si>
    <t>Сентябрь</t>
  </si>
  <si>
    <t>Октябрь</t>
  </si>
  <si>
    <t>6.</t>
  </si>
  <si>
    <t>7.</t>
  </si>
  <si>
    <t>Ноябрь</t>
  </si>
  <si>
    <t>8.</t>
  </si>
  <si>
    <t>Декабрь</t>
  </si>
  <si>
    <t>ИТОГО:</t>
  </si>
  <si>
    <t>9.</t>
  </si>
  <si>
    <t>10.</t>
  </si>
  <si>
    <t>11.</t>
  </si>
  <si>
    <t>12.</t>
  </si>
  <si>
    <t>Я. Касимов</t>
  </si>
  <si>
    <t xml:space="preserve">АО "УзРТСБ на январь-декабрь 2018 года. </t>
  </si>
  <si>
    <t xml:space="preserve">       по коммерческим вопросам </t>
  </si>
  <si>
    <t xml:space="preserve"> И.о.  заместителя председателя правления </t>
  </si>
  <si>
    <t>Д. Юнусов</t>
  </si>
  <si>
    <t xml:space="preserve">   проводятся по вторникам и пятницам еженедельно.</t>
  </si>
  <si>
    <t>комитета Республики Узбекистан по содействию,</t>
  </si>
  <si>
    <t xml:space="preserve">приватизированным предприятием </t>
  </si>
  <si>
    <t xml:space="preserve">      и развития конкуренции</t>
  </si>
  <si>
    <t xml:space="preserve">АО "УзРТСБ на январь-март 2019 года. </t>
  </si>
  <si>
    <t>А. Кулмагамбетов</t>
  </si>
  <si>
    <t xml:space="preserve">АО "УзРТСБ на апрель-июнь 2019 года. </t>
  </si>
  <si>
    <t xml:space="preserve">АО "УзРТСБ на июль-август 2019 года. </t>
  </si>
  <si>
    <t>М. Убайдуллаев</t>
  </si>
  <si>
    <t xml:space="preserve"> </t>
  </si>
  <si>
    <t xml:space="preserve">АО "УзРТСБ на апрель 2020 года. </t>
  </si>
  <si>
    <t>апрель</t>
  </si>
  <si>
    <t xml:space="preserve"> 2 неделя</t>
  </si>
  <si>
    <t xml:space="preserve">1 апрель. </t>
  </si>
  <si>
    <t xml:space="preserve">2 апрель. </t>
  </si>
  <si>
    <t xml:space="preserve">3 апрель. </t>
  </si>
  <si>
    <t xml:space="preserve">6 апрель. </t>
  </si>
  <si>
    <t xml:space="preserve">7 апрель. </t>
  </si>
  <si>
    <t xml:space="preserve">8 апрель. </t>
  </si>
  <si>
    <t xml:space="preserve">9 апрель. </t>
  </si>
  <si>
    <t xml:space="preserve">10 апрель. </t>
  </si>
  <si>
    <t xml:space="preserve">         в том числе:   1 неделя</t>
  </si>
  <si>
    <t xml:space="preserve">13 апрель. </t>
  </si>
  <si>
    <t xml:space="preserve">14 апрель. </t>
  </si>
  <si>
    <t xml:space="preserve">15 апрель. </t>
  </si>
  <si>
    <t xml:space="preserve">16 апрель. </t>
  </si>
  <si>
    <t xml:space="preserve">17 апрель. </t>
  </si>
  <si>
    <t xml:space="preserve">20 апрель. </t>
  </si>
  <si>
    <t xml:space="preserve">21 апрель. </t>
  </si>
  <si>
    <t xml:space="preserve">22 апрель. </t>
  </si>
  <si>
    <t xml:space="preserve">23 апрель. </t>
  </si>
  <si>
    <t xml:space="preserve">24 апрель. </t>
  </si>
  <si>
    <t xml:space="preserve">27 апрель. </t>
  </si>
  <si>
    <t xml:space="preserve">28 апрель. </t>
  </si>
  <si>
    <t xml:space="preserve">29 апрель. </t>
  </si>
  <si>
    <t xml:space="preserve">30 апрель. </t>
  </si>
  <si>
    <t xml:space="preserve">АО "УзРТСБ на май 2020 года. </t>
  </si>
  <si>
    <t>1 май.</t>
  </si>
  <si>
    <t>5 май.</t>
  </si>
  <si>
    <t>6 май.</t>
  </si>
  <si>
    <t>7 май.</t>
  </si>
  <si>
    <t>8 май.</t>
  </si>
  <si>
    <t>11 май.</t>
  </si>
  <si>
    <t>12 май.</t>
  </si>
  <si>
    <t>13 май.</t>
  </si>
  <si>
    <t>14 май.</t>
  </si>
  <si>
    <t>15 май.</t>
  </si>
  <si>
    <t>18 май.</t>
  </si>
  <si>
    <t>19 май.</t>
  </si>
  <si>
    <t>20 май.</t>
  </si>
  <si>
    <t>21 май.</t>
  </si>
  <si>
    <t>22 май.</t>
  </si>
  <si>
    <t>26 май.</t>
  </si>
  <si>
    <t>27 май.</t>
  </si>
  <si>
    <t>28 май.</t>
  </si>
  <si>
    <t>29 май.</t>
  </si>
  <si>
    <t>25 май.</t>
  </si>
  <si>
    <t>4 май.</t>
  </si>
  <si>
    <t xml:space="preserve">АО "УзРТСБ на июнь 2020 года. </t>
  </si>
  <si>
    <t>1 июнь.</t>
  </si>
  <si>
    <t>2 июнь.</t>
  </si>
  <si>
    <t>3 июнь.</t>
  </si>
  <si>
    <t>4 июнь.</t>
  </si>
  <si>
    <t>5 июнь.</t>
  </si>
  <si>
    <t>8 июнь.</t>
  </si>
  <si>
    <t>9 июнь.</t>
  </si>
  <si>
    <t>10 июнь.</t>
  </si>
  <si>
    <t>11 июнь.</t>
  </si>
  <si>
    <t>12 июнь.</t>
  </si>
  <si>
    <t>15 июнь.</t>
  </si>
  <si>
    <t>16 июнь.</t>
  </si>
  <si>
    <t>17 июнь.</t>
  </si>
  <si>
    <t>18 июнь.</t>
  </si>
  <si>
    <t>19 июнь.</t>
  </si>
  <si>
    <t>22 июнь.</t>
  </si>
  <si>
    <t>23 июнь.</t>
  </si>
  <si>
    <t>24 июнь.</t>
  </si>
  <si>
    <t>25 июнь.</t>
  </si>
  <si>
    <t>26 июнь.</t>
  </si>
  <si>
    <t>29 июнь.</t>
  </si>
  <si>
    <t>30 июнь.</t>
  </si>
  <si>
    <t>29 июль.</t>
  </si>
  <si>
    <t>30 июль.</t>
  </si>
  <si>
    <t>27 июль.</t>
  </si>
  <si>
    <t>28 июль.</t>
  </si>
  <si>
    <t>31 июль.</t>
  </si>
  <si>
    <t xml:space="preserve">АО "УзРТСБ на сентябрь 2020 года. </t>
  </si>
  <si>
    <t>2 сенятбрь.</t>
  </si>
  <si>
    <t>3 сенятбрь.</t>
  </si>
  <si>
    <t>4 сенятбрь.</t>
  </si>
  <si>
    <t>7 сенятбрь.</t>
  </si>
  <si>
    <t>8 сенятбрь.</t>
  </si>
  <si>
    <t>9 сенятбрь.</t>
  </si>
  <si>
    <t>10 сенятбрь.</t>
  </si>
  <si>
    <t>11 сенятбрь.</t>
  </si>
  <si>
    <t>14 сенятбрь.</t>
  </si>
  <si>
    <t>15 сенятбрь.</t>
  </si>
  <si>
    <t>16 сенятбрь.</t>
  </si>
  <si>
    <t>17 сенятбрь.</t>
  </si>
  <si>
    <t>18 сенятбрь.</t>
  </si>
  <si>
    <t>21 сенятбрь.</t>
  </si>
  <si>
    <t>22 сенятбрь.</t>
  </si>
  <si>
    <t>23 сенятбрь.</t>
  </si>
  <si>
    <t>24 сенятбрь.</t>
  </si>
  <si>
    <t>28 сенятбрь.</t>
  </si>
  <si>
    <t>29 сенятбрь.</t>
  </si>
  <si>
    <t>30 сенятбрь.</t>
  </si>
  <si>
    <t>Сенятбрь</t>
  </si>
  <si>
    <t xml:space="preserve">АО "УзРТСБ на октябрь 2020 года. </t>
  </si>
  <si>
    <t>2 октябрь.</t>
  </si>
  <si>
    <t>7 октябрь.</t>
  </si>
  <si>
    <t>8 октябрь.</t>
  </si>
  <si>
    <t>9 октябрь.</t>
  </si>
  <si>
    <t>5 октябрь.</t>
  </si>
  <si>
    <t>6 октябрь.</t>
  </si>
  <si>
    <t>12 октябрь.</t>
  </si>
  <si>
    <t>13 октябрь.</t>
  </si>
  <si>
    <t>14 октябрь.</t>
  </si>
  <si>
    <t>15 октябрь.</t>
  </si>
  <si>
    <t>16 октябрь.</t>
  </si>
  <si>
    <t>19 октябрь.</t>
  </si>
  <si>
    <t>20 октябрь.</t>
  </si>
  <si>
    <t>21 октябрь.</t>
  </si>
  <si>
    <t>22 октябрь.</t>
  </si>
  <si>
    <t>23 октябрь.</t>
  </si>
  <si>
    <t>26 октябрь.</t>
  </si>
  <si>
    <t>27 октябрь.</t>
  </si>
  <si>
    <t>28 октябрь.</t>
  </si>
  <si>
    <t>29 октябрь.</t>
  </si>
  <si>
    <t>30 октябрь.</t>
  </si>
  <si>
    <t xml:space="preserve">Заместителя председателя правления </t>
  </si>
  <si>
    <t xml:space="preserve">АО "УзРТСБ на ноябрь 2020 года. </t>
  </si>
  <si>
    <t xml:space="preserve"> 1 неделя</t>
  </si>
  <si>
    <t>2 ноябрь.</t>
  </si>
  <si>
    <t>6 ноябрь.</t>
  </si>
  <si>
    <t>5 ноябрь.</t>
  </si>
  <si>
    <t>4 ноябрь.</t>
  </si>
  <si>
    <t>3 ноябрь.</t>
  </si>
  <si>
    <t>9 ноябрь.</t>
  </si>
  <si>
    <t>10 ноябрь.</t>
  </si>
  <si>
    <t>11 ноябрь.</t>
  </si>
  <si>
    <t>12 ноябрь.</t>
  </si>
  <si>
    <t>13 ноябрь.</t>
  </si>
  <si>
    <t>16 ноябрь.</t>
  </si>
  <si>
    <t>17 ноябрь.</t>
  </si>
  <si>
    <t>18 ноябрь.</t>
  </si>
  <si>
    <t>19 ноябрь.</t>
  </si>
  <si>
    <t>20 ноябрь.</t>
  </si>
  <si>
    <t>23 ноябрь.</t>
  </si>
  <si>
    <t>24 ноябрь.</t>
  </si>
  <si>
    <t>25 ноябрь.</t>
  </si>
  <si>
    <t>26 ноябрь.</t>
  </si>
  <si>
    <t>27 ноябрь.</t>
  </si>
  <si>
    <t xml:space="preserve">АО "УзРТСБ на декабрь 2020 года. </t>
  </si>
  <si>
    <t>2 декабрь.</t>
  </si>
  <si>
    <t>1 декабрь.</t>
  </si>
  <si>
    <t>3 декабрь.</t>
  </si>
  <si>
    <t>4 декабрь.</t>
  </si>
  <si>
    <t>7 декабрь.</t>
  </si>
  <si>
    <t>8 декабрь.</t>
  </si>
  <si>
    <t>9 декабрь.</t>
  </si>
  <si>
    <t>10 декабрь.</t>
  </si>
  <si>
    <t>11 декабрь.</t>
  </si>
  <si>
    <t>14 декабрь.</t>
  </si>
  <si>
    <t>15 декабрь.</t>
  </si>
  <si>
    <t>16 декабрь.</t>
  </si>
  <si>
    <t>17 декабрь.</t>
  </si>
  <si>
    <t>18 декабрь.</t>
  </si>
  <si>
    <t>21 декабрь.</t>
  </si>
  <si>
    <t>22 декабрь.</t>
  </si>
  <si>
    <t>23 декабрь.</t>
  </si>
  <si>
    <t>24 декабрь.</t>
  </si>
  <si>
    <t>25 декабрь.</t>
  </si>
  <si>
    <t>28 декабрь.</t>
  </si>
  <si>
    <t>29 декабрь.</t>
  </si>
  <si>
    <t>30 декабрь.</t>
  </si>
  <si>
    <t>31 декабрь.</t>
  </si>
  <si>
    <t xml:space="preserve">     Первый заместителя председателя</t>
  </si>
  <si>
    <t xml:space="preserve">     правления по вопросам ЛРКСПиИТ</t>
  </si>
  <si>
    <t xml:space="preserve">                      Мадияров С. Г.</t>
  </si>
  <si>
    <t xml:space="preserve">АО "УзРТСБ на июнь 2021 года. </t>
  </si>
  <si>
    <t>7 июнь.</t>
  </si>
  <si>
    <t>14 июнь.</t>
  </si>
  <si>
    <t>21 июнь.</t>
  </si>
  <si>
    <t>28 июнь.</t>
  </si>
  <si>
    <t xml:space="preserve">АО "УзРТСБ на июль 2021 года. </t>
  </si>
  <si>
    <t>1 июль.</t>
  </si>
  <si>
    <t>2 июль.</t>
  </si>
  <si>
    <t>5 июль.</t>
  </si>
  <si>
    <t>6 июль.</t>
  </si>
  <si>
    <t>7 июль.</t>
  </si>
  <si>
    <t>8 июль.</t>
  </si>
  <si>
    <t>9 июль.</t>
  </si>
  <si>
    <t>12 июль.</t>
  </si>
  <si>
    <t>13 июль.</t>
  </si>
  <si>
    <t>14 июль.</t>
  </si>
  <si>
    <t>15 июль.</t>
  </si>
  <si>
    <t>16 июль.</t>
  </si>
  <si>
    <t>19 июль.</t>
  </si>
  <si>
    <t>20 июль.</t>
  </si>
  <si>
    <t>21 июль.</t>
  </si>
  <si>
    <t>22 июль.</t>
  </si>
  <si>
    <t>23 июль.</t>
  </si>
  <si>
    <t>26 июль.</t>
  </si>
  <si>
    <t>17 июль.</t>
  </si>
  <si>
    <t>24 июль.</t>
  </si>
  <si>
    <t>2 август.</t>
  </si>
  <si>
    <t>3 август.</t>
  </si>
  <si>
    <t>4 август.</t>
  </si>
  <si>
    <t>5 август.</t>
  </si>
  <si>
    <t>6 август.</t>
  </si>
  <si>
    <t>9 август.</t>
  </si>
  <si>
    <t>10 август.</t>
  </si>
  <si>
    <t>11 август.</t>
  </si>
  <si>
    <t>12 август.</t>
  </si>
  <si>
    <t>13 август.</t>
  </si>
  <si>
    <t>16 август.</t>
  </si>
  <si>
    <t>17 август.</t>
  </si>
  <si>
    <t>18 август.</t>
  </si>
  <si>
    <t>19 август.</t>
  </si>
  <si>
    <t>20 август.</t>
  </si>
  <si>
    <t>23 август.</t>
  </si>
  <si>
    <t>24 август.</t>
  </si>
  <si>
    <t>25 август.</t>
  </si>
  <si>
    <t>26 август.</t>
  </si>
  <si>
    <t>27 август.</t>
  </si>
  <si>
    <t>30 август.</t>
  </si>
  <si>
    <t xml:space="preserve">АО "УзРТСБ на август 2021 года. </t>
  </si>
  <si>
    <t xml:space="preserve">АО "УзРТСБ на октябрь 2021 года. </t>
  </si>
  <si>
    <t>4 октябрь.</t>
  </si>
  <si>
    <t>11 октябрь.</t>
  </si>
  <si>
    <t>18 октябрь.</t>
  </si>
  <si>
    <t>25 октябрь.</t>
  </si>
  <si>
    <t xml:space="preserve">АО "УзРТСБ на ноябрь 2021 года. </t>
  </si>
  <si>
    <t>1 ноябрь.</t>
  </si>
  <si>
    <t>8 ноябрь.</t>
  </si>
  <si>
    <t>15 ноябрь.</t>
  </si>
  <si>
    <t>22 ноябрь.</t>
  </si>
  <si>
    <t>29 ноябрь.</t>
  </si>
  <si>
    <t>30 ноябрь.</t>
  </si>
  <si>
    <t xml:space="preserve">     правления - директор по развитию</t>
  </si>
  <si>
    <t xml:space="preserve">АО "УзРТСБ на январь 2022 года. </t>
  </si>
  <si>
    <t>5 январь.</t>
  </si>
  <si>
    <t>6 январь.</t>
  </si>
  <si>
    <t>7 январь.</t>
  </si>
  <si>
    <t>8 январь.</t>
  </si>
  <si>
    <t>10 январь.</t>
  </si>
  <si>
    <t>11 январь.</t>
  </si>
  <si>
    <t>12 январь.</t>
  </si>
  <si>
    <t>13 январь.</t>
  </si>
  <si>
    <t>14 январь.</t>
  </si>
  <si>
    <t>17 январь.</t>
  </si>
  <si>
    <t>18 январь.</t>
  </si>
  <si>
    <t>19 январь.</t>
  </si>
  <si>
    <t>20 январь.</t>
  </si>
  <si>
    <t>21 январь.</t>
  </si>
  <si>
    <t>24 январь.</t>
  </si>
  <si>
    <t>25 январь.</t>
  </si>
  <si>
    <t>26 январь.</t>
  </si>
  <si>
    <t>27 январь.</t>
  </si>
  <si>
    <t>28 январь.</t>
  </si>
  <si>
    <t>31 январь.</t>
  </si>
  <si>
    <t xml:space="preserve">АО "УзРТСБ на март 2022 года. </t>
  </si>
  <si>
    <t>1 март.</t>
  </si>
  <si>
    <t>2 март.</t>
  </si>
  <si>
    <t>3 март.</t>
  </si>
  <si>
    <t>4 март.</t>
  </si>
  <si>
    <t>7 март.</t>
  </si>
  <si>
    <t>9 март.</t>
  </si>
  <si>
    <t>10 март.</t>
  </si>
  <si>
    <t>11 март.</t>
  </si>
  <si>
    <t>14 март.</t>
  </si>
  <si>
    <t>15 март.</t>
  </si>
  <si>
    <t>16 март.</t>
  </si>
  <si>
    <t>17 март.</t>
  </si>
  <si>
    <t>18 март.</t>
  </si>
  <si>
    <t>24 март.</t>
  </si>
  <si>
    <t>25 март.</t>
  </si>
  <si>
    <t>28 март.</t>
  </si>
  <si>
    <t>29 март.</t>
  </si>
  <si>
    <t>30 март.</t>
  </si>
  <si>
    <t>31 март.</t>
  </si>
  <si>
    <t>1 апрель.</t>
  </si>
  <si>
    <t>4 апрель.</t>
  </si>
  <si>
    <t>5 апрель.</t>
  </si>
  <si>
    <t>6 апрель.</t>
  </si>
  <si>
    <t>7 апрель.</t>
  </si>
  <si>
    <t>8 апрель.</t>
  </si>
  <si>
    <t>11 апрель.</t>
  </si>
  <si>
    <t>13 апрель.</t>
  </si>
  <si>
    <t>12 апрель.</t>
  </si>
  <si>
    <t>14 апрель.</t>
  </si>
  <si>
    <t>15 апрель.</t>
  </si>
  <si>
    <t>18 апрель.</t>
  </si>
  <si>
    <t>19 апрель.</t>
  </si>
  <si>
    <t>20 апрель.</t>
  </si>
  <si>
    <t>21 апрель.</t>
  </si>
  <si>
    <t>22 апрель.</t>
  </si>
  <si>
    <t>25 апрель.</t>
  </si>
  <si>
    <t>26 апрель.</t>
  </si>
  <si>
    <t>27 апрель.</t>
  </si>
  <si>
    <t>28 апрель.</t>
  </si>
  <si>
    <t>29 апрель.</t>
  </si>
  <si>
    <t xml:space="preserve">АО "УзРТСБ на май 2022 года. </t>
  </si>
  <si>
    <t>и продажам</t>
  </si>
  <si>
    <t xml:space="preserve">Директор департамента по маркетингу </t>
  </si>
  <si>
    <t xml:space="preserve">                      Турабаев А. И.</t>
  </si>
  <si>
    <t xml:space="preserve">АО "УзРТСБ на июнь 2022 года. </t>
  </si>
  <si>
    <t>6 июнь.</t>
  </si>
  <si>
    <t>13 июнь.</t>
  </si>
  <si>
    <t>20 июнь.</t>
  </si>
  <si>
    <t>27 июнь.</t>
  </si>
  <si>
    <t xml:space="preserve">АО "УзРТСБ на август 2022 года. </t>
  </si>
  <si>
    <t>1 август.</t>
  </si>
  <si>
    <t>8 август.</t>
  </si>
  <si>
    <t>15 август.</t>
  </si>
  <si>
    <t>22 август.</t>
  </si>
  <si>
    <t>29 август.</t>
  </si>
  <si>
    <t>31 август.</t>
  </si>
  <si>
    <t xml:space="preserve">АО "УзРТСБ на октябрь 2022 года. </t>
  </si>
  <si>
    <t>3 октябрь.</t>
  </si>
  <si>
    <t>10 октябрь.</t>
  </si>
  <si>
    <t>17 октябрь.</t>
  </si>
  <si>
    <t>24 октябрь.</t>
  </si>
  <si>
    <t>31 октябрь.</t>
  </si>
  <si>
    <t xml:space="preserve">АО "УзРТСБ на ноябрь 2022 года. </t>
  </si>
  <si>
    <t>7 ноябрь.</t>
  </si>
  <si>
    <t>14 ноябрь.</t>
  </si>
  <si>
    <t>21 ноябрь.</t>
  </si>
  <si>
    <t>28 ноябрь.</t>
  </si>
  <si>
    <t xml:space="preserve">АО "УзРТСБ на декабрь 2022 года. </t>
  </si>
  <si>
    <t>5 декабрь.</t>
  </si>
  <si>
    <t>6 декабрь.</t>
  </si>
  <si>
    <t>12 декабрь.</t>
  </si>
  <si>
    <t>13 декабрь.</t>
  </si>
  <si>
    <t>19 декабрь.</t>
  </si>
  <si>
    <t>20 декабрь.</t>
  </si>
  <si>
    <t>26 декабрь.</t>
  </si>
  <si>
    <t>27 декабрь.</t>
  </si>
  <si>
    <t xml:space="preserve">АО "УзРТСБ на январь 2023 года. </t>
  </si>
  <si>
    <t>4 январь.</t>
  </si>
  <si>
    <t>9 январь.</t>
  </si>
  <si>
    <t>16 январь.</t>
  </si>
  <si>
    <t>23 январь.</t>
  </si>
  <si>
    <t>30 январь.</t>
  </si>
  <si>
    <t xml:space="preserve">АО "УзРТСБ на февраль 2023 года. </t>
  </si>
  <si>
    <t>1 февраль.</t>
  </si>
  <si>
    <t>2 февраль.</t>
  </si>
  <si>
    <t>3 февраль.</t>
  </si>
  <si>
    <t>1 неделя</t>
  </si>
  <si>
    <t>6 февраль.</t>
  </si>
  <si>
    <t>7 февраль.</t>
  </si>
  <si>
    <t>8 февраль.</t>
  </si>
  <si>
    <t>9 февраль.</t>
  </si>
  <si>
    <t>10 февраль.</t>
  </si>
  <si>
    <t>13 февраль.</t>
  </si>
  <si>
    <t>14 февраль.</t>
  </si>
  <si>
    <t>15 февраль.</t>
  </si>
  <si>
    <t>16 февраль.</t>
  </si>
  <si>
    <t>17 февраль.</t>
  </si>
  <si>
    <t>20 февраль.</t>
  </si>
  <si>
    <t>21 февраль.</t>
  </si>
  <si>
    <t>22 февраль.</t>
  </si>
  <si>
    <t>23 февраль.</t>
  </si>
  <si>
    <t>24 февраль.</t>
  </si>
  <si>
    <t>27 февраль.</t>
  </si>
  <si>
    <t>28 февраль.</t>
  </si>
  <si>
    <t xml:space="preserve">АО "УзРТСБ на март 2023 года. </t>
  </si>
  <si>
    <t>6 март.</t>
  </si>
  <si>
    <t>13 март.</t>
  </si>
  <si>
    <t>23 март.</t>
  </si>
  <si>
    <t>27 март.</t>
  </si>
  <si>
    <t>3 апрель.</t>
  </si>
  <si>
    <t>10 апрель.</t>
  </si>
  <si>
    <t>17 апрель.</t>
  </si>
  <si>
    <t xml:space="preserve">АО "УзРТСБ на май 2023 года. </t>
  </si>
  <si>
    <t>3 май.</t>
  </si>
  <si>
    <t>2 май.</t>
  </si>
  <si>
    <t>9 май.</t>
  </si>
  <si>
    <t>10 май.</t>
  </si>
  <si>
    <t>16 май.</t>
  </si>
  <si>
    <t>17 май.</t>
  </si>
  <si>
    <t>23 май.</t>
  </si>
  <si>
    <t>24 май.</t>
  </si>
  <si>
    <t>30 май.</t>
  </si>
  <si>
    <t>31 май.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</si>
</sst>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indent="5"/>
    </xf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" workbookViewId="0">
      <selection activeCell="C34" sqref="C34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417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17</v>
      </c>
      <c r="C6" s="2">
        <f>C7+C13+C25+C19+C31</f>
        <v>54900</v>
      </c>
    </row>
    <row r="7" spans="1:3" s="3" customFormat="1" x14ac:dyDescent="0.25">
      <c r="A7" s="2"/>
      <c r="B7" s="2" t="s">
        <v>391</v>
      </c>
      <c r="C7" s="2">
        <f>C8+C100+C11+C12+C9+C10</f>
        <v>11935</v>
      </c>
    </row>
    <row r="8" spans="1:3" s="3" customFormat="1" x14ac:dyDescent="0.25">
      <c r="A8" s="2"/>
      <c r="B8" s="17" t="s">
        <v>79</v>
      </c>
      <c r="C8" s="4">
        <v>2387</v>
      </c>
    </row>
    <row r="9" spans="1:3" s="3" customFormat="1" x14ac:dyDescent="0.25">
      <c r="A9" s="2"/>
      <c r="B9" s="17" t="s">
        <v>419</v>
      </c>
      <c r="C9" s="4">
        <v>2387</v>
      </c>
    </row>
    <row r="10" spans="1:3" s="3" customFormat="1" x14ac:dyDescent="0.25">
      <c r="A10" s="2"/>
      <c r="B10" s="17" t="s">
        <v>418</v>
      </c>
      <c r="C10" s="4">
        <v>2387</v>
      </c>
    </row>
    <row r="11" spans="1:3" s="3" customFormat="1" x14ac:dyDescent="0.25">
      <c r="A11" s="2"/>
      <c r="B11" s="17" t="s">
        <v>99</v>
      </c>
      <c r="C11" s="4">
        <v>2387</v>
      </c>
    </row>
    <row r="12" spans="1:3" s="3" customFormat="1" x14ac:dyDescent="0.25">
      <c r="A12" s="2"/>
      <c r="B12" s="17" t="s">
        <v>80</v>
      </c>
      <c r="C12" s="4">
        <v>2387</v>
      </c>
    </row>
    <row r="13" spans="1:3" s="3" customFormat="1" x14ac:dyDescent="0.25">
      <c r="A13" s="2"/>
      <c r="B13" s="2" t="s">
        <v>6</v>
      </c>
      <c r="C13" s="2">
        <f>C14+C17+C15+C16+C18</f>
        <v>11935</v>
      </c>
    </row>
    <row r="14" spans="1:3" s="3" customFormat="1" x14ac:dyDescent="0.25">
      <c r="A14" s="2"/>
      <c r="B14" s="17" t="s">
        <v>83</v>
      </c>
      <c r="C14" s="4">
        <v>2387</v>
      </c>
    </row>
    <row r="15" spans="1:3" s="3" customFormat="1" x14ac:dyDescent="0.25">
      <c r="A15" s="2"/>
      <c r="B15" s="17" t="s">
        <v>420</v>
      </c>
      <c r="C15" s="4">
        <v>2387</v>
      </c>
    </row>
    <row r="16" spans="1:3" s="3" customFormat="1" x14ac:dyDescent="0.25">
      <c r="A16" s="2"/>
      <c r="B16" s="17" t="s">
        <v>421</v>
      </c>
      <c r="C16" s="4">
        <v>2387</v>
      </c>
    </row>
    <row r="17" spans="1:3" s="3" customFormat="1" x14ac:dyDescent="0.25">
      <c r="A17" s="2"/>
      <c r="B17" s="17" t="s">
        <v>84</v>
      </c>
      <c r="C17" s="4">
        <v>2387</v>
      </c>
    </row>
    <row r="18" spans="1:3" s="3" customFormat="1" x14ac:dyDescent="0.25">
      <c r="A18" s="2"/>
      <c r="B18" s="17" t="s">
        <v>85</v>
      </c>
      <c r="C18" s="4">
        <v>2387</v>
      </c>
    </row>
    <row r="19" spans="1:3" s="3" customFormat="1" x14ac:dyDescent="0.25">
      <c r="A19" s="2"/>
      <c r="B19" s="2" t="s">
        <v>7</v>
      </c>
      <c r="C19" s="2">
        <f>C20+C24+C22+C21+C23</f>
        <v>11935</v>
      </c>
    </row>
    <row r="20" spans="1:3" s="3" customFormat="1" x14ac:dyDescent="0.25">
      <c r="A20" s="2"/>
      <c r="B20" s="17" t="s">
        <v>88</v>
      </c>
      <c r="C20" s="4">
        <v>2387</v>
      </c>
    </row>
    <row r="21" spans="1:3" s="3" customFormat="1" x14ac:dyDescent="0.25">
      <c r="A21" s="2"/>
      <c r="B21" s="17" t="s">
        <v>422</v>
      </c>
      <c r="C21" s="4">
        <v>2387</v>
      </c>
    </row>
    <row r="22" spans="1:3" s="3" customFormat="1" x14ac:dyDescent="0.25">
      <c r="A22" s="2"/>
      <c r="B22" s="17" t="s">
        <v>423</v>
      </c>
      <c r="C22" s="4">
        <v>2387</v>
      </c>
    </row>
    <row r="23" spans="1:3" s="3" customFormat="1" x14ac:dyDescent="0.25">
      <c r="A23" s="2"/>
      <c r="B23" s="17" t="s">
        <v>89</v>
      </c>
      <c r="C23" s="4">
        <v>2387</v>
      </c>
    </row>
    <row r="24" spans="1:3" s="3" customFormat="1" x14ac:dyDescent="0.25">
      <c r="A24" s="2"/>
      <c r="B24" s="17" t="s">
        <v>90</v>
      </c>
      <c r="C24" s="4">
        <v>2387</v>
      </c>
    </row>
    <row r="25" spans="1:3" s="3" customFormat="1" x14ac:dyDescent="0.25">
      <c r="A25" s="2"/>
      <c r="B25" s="2" t="s">
        <v>8</v>
      </c>
      <c r="C25" s="2">
        <f>C28+C26+C30+C27+C29</f>
        <v>11935</v>
      </c>
    </row>
    <row r="26" spans="1:3" s="3" customFormat="1" x14ac:dyDescent="0.25">
      <c r="A26" s="2"/>
      <c r="B26" s="17" t="s">
        <v>93</v>
      </c>
      <c r="C26" s="4">
        <v>2387</v>
      </c>
    </row>
    <row r="27" spans="1:3" s="3" customFormat="1" x14ac:dyDescent="0.25">
      <c r="A27" s="2"/>
      <c r="B27" s="17" t="s">
        <v>424</v>
      </c>
      <c r="C27" s="4">
        <v>2387</v>
      </c>
    </row>
    <row r="28" spans="1:3" s="3" customFormat="1" x14ac:dyDescent="0.25">
      <c r="A28" s="2"/>
      <c r="B28" s="17" t="s">
        <v>425</v>
      </c>
      <c r="C28" s="4">
        <v>2387</v>
      </c>
    </row>
    <row r="29" spans="1:3" s="3" customFormat="1" x14ac:dyDescent="0.25">
      <c r="A29" s="2"/>
      <c r="B29" s="17" t="s">
        <v>98</v>
      </c>
      <c r="C29" s="4">
        <v>2387</v>
      </c>
    </row>
    <row r="30" spans="1:3" s="3" customFormat="1" x14ac:dyDescent="0.25">
      <c r="A30" s="2"/>
      <c r="B30" s="17" t="s">
        <v>94</v>
      </c>
      <c r="C30" s="4">
        <v>2387</v>
      </c>
    </row>
    <row r="31" spans="1:3" s="3" customFormat="1" x14ac:dyDescent="0.25">
      <c r="A31" s="2"/>
      <c r="B31" s="2" t="s">
        <v>15</v>
      </c>
      <c r="C31" s="2">
        <f>C32+C33+C34</f>
        <v>7160</v>
      </c>
    </row>
    <row r="32" spans="1:3" s="3" customFormat="1" x14ac:dyDescent="0.25">
      <c r="A32" s="2"/>
      <c r="B32" s="17" t="s">
        <v>97</v>
      </c>
      <c r="C32" s="4">
        <v>2387</v>
      </c>
    </row>
    <row r="33" spans="1:7" s="3" customFormat="1" x14ac:dyDescent="0.25">
      <c r="A33" s="2"/>
      <c r="B33" s="17" t="s">
        <v>426</v>
      </c>
      <c r="C33" s="4">
        <v>2387</v>
      </c>
    </row>
    <row r="34" spans="1:7" s="3" customFormat="1" x14ac:dyDescent="0.25">
      <c r="A34" s="2"/>
      <c r="B34" s="17" t="s">
        <v>427</v>
      </c>
      <c r="C34" s="4">
        <v>2386</v>
      </c>
    </row>
    <row r="35" spans="1:7" s="3" customFormat="1" hidden="1" x14ac:dyDescent="0.25">
      <c r="A35" s="2"/>
      <c r="B35" s="17" t="s">
        <v>322</v>
      </c>
      <c r="C35" s="4"/>
    </row>
    <row r="36" spans="1:7" s="3" customFormat="1" hidden="1" x14ac:dyDescent="0.25">
      <c r="A36" s="2"/>
      <c r="B36" s="17" t="s">
        <v>323</v>
      </c>
      <c r="C36" s="4"/>
    </row>
    <row r="37" spans="1:7" s="3" customFormat="1" hidden="1" x14ac:dyDescent="0.25">
      <c r="A37" s="2"/>
      <c r="B37" s="17" t="s">
        <v>274</v>
      </c>
      <c r="C37" s="4"/>
    </row>
    <row r="38" spans="1:7" s="3" customFormat="1" hidden="1" x14ac:dyDescent="0.25">
      <c r="A38" s="2"/>
      <c r="B38" s="17" t="s">
        <v>167</v>
      </c>
      <c r="C38" s="4"/>
    </row>
    <row r="39" spans="1:7" s="3" customFormat="1" hidden="1" x14ac:dyDescent="0.25">
      <c r="A39" s="2"/>
      <c r="B39" s="17" t="s">
        <v>168</v>
      </c>
      <c r="C39" s="4"/>
    </row>
    <row r="40" spans="1:7" s="3" customFormat="1" hidden="1" x14ac:dyDescent="0.25">
      <c r="A40" s="2"/>
      <c r="B40" s="17" t="s">
        <v>169</v>
      </c>
      <c r="C40" s="4"/>
    </row>
    <row r="41" spans="1:7" x14ac:dyDescent="0.25">
      <c r="A41" s="23"/>
      <c r="B41" s="23"/>
      <c r="G41" s="12"/>
    </row>
    <row r="42" spans="1:7" ht="20.25" x14ac:dyDescent="0.3">
      <c r="A42" s="24" t="s">
        <v>347</v>
      </c>
      <c r="B42" s="24"/>
      <c r="C42" s="19"/>
    </row>
    <row r="43" spans="1:7" x14ac:dyDescent="0.25">
      <c r="A43" s="21" t="s">
        <v>346</v>
      </c>
      <c r="B43" s="21"/>
      <c r="C43" s="20" t="s">
        <v>348</v>
      </c>
    </row>
  </sheetData>
  <mergeCells count="6">
    <mergeCell ref="A43:B43"/>
    <mergeCell ref="A1:C1"/>
    <mergeCell ref="A2:C2"/>
    <mergeCell ref="A3:C3"/>
    <mergeCell ref="A41:B41"/>
    <mergeCell ref="A42:B42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2"/>
  <sheetViews>
    <sheetView workbookViewId="0">
      <selection activeCell="C12" sqref="C12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349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18</v>
      </c>
      <c r="C6" s="2">
        <f>C7+C11+C23+C17+C29+C35</f>
        <v>51000</v>
      </c>
    </row>
    <row r="7" spans="1:3" s="3" customFormat="1" x14ac:dyDescent="0.25">
      <c r="A7" s="2"/>
      <c r="B7" s="2" t="s">
        <v>174</v>
      </c>
      <c r="C7" s="2">
        <f>C8+C9+C10</f>
        <v>6957</v>
      </c>
    </row>
    <row r="8" spans="1:3" s="3" customFormat="1" x14ac:dyDescent="0.25">
      <c r="A8" s="2"/>
      <c r="B8" s="17" t="s">
        <v>101</v>
      </c>
      <c r="C8" s="4">
        <v>2319</v>
      </c>
    </row>
    <row r="9" spans="1:3" s="3" customFormat="1" x14ac:dyDescent="0.25">
      <c r="A9" s="2"/>
      <c r="B9" s="17" t="s">
        <v>102</v>
      </c>
      <c r="C9" s="4">
        <v>2319</v>
      </c>
    </row>
    <row r="10" spans="1:3" s="3" customFormat="1" x14ac:dyDescent="0.25">
      <c r="A10" s="2"/>
      <c r="B10" s="17" t="s">
        <v>103</v>
      </c>
      <c r="C10" s="4">
        <v>2319</v>
      </c>
    </row>
    <row r="11" spans="1:3" s="3" customFormat="1" x14ac:dyDescent="0.25">
      <c r="A11" s="2"/>
      <c r="B11" s="2" t="s">
        <v>6</v>
      </c>
      <c r="C11" s="2">
        <f>C12+C16+C14+C13+C15</f>
        <v>11591</v>
      </c>
    </row>
    <row r="12" spans="1:3" s="3" customFormat="1" x14ac:dyDescent="0.25">
      <c r="A12" s="2"/>
      <c r="B12" s="17" t="s">
        <v>350</v>
      </c>
      <c r="C12" s="4">
        <v>2319</v>
      </c>
    </row>
    <row r="13" spans="1:3" s="3" customFormat="1" x14ac:dyDescent="0.25">
      <c r="A13" s="2"/>
      <c r="B13" s="17" t="s">
        <v>223</v>
      </c>
      <c r="C13" s="4">
        <v>2318</v>
      </c>
    </row>
    <row r="14" spans="1:3" s="3" customFormat="1" x14ac:dyDescent="0.25">
      <c r="A14" s="2"/>
      <c r="B14" s="17" t="s">
        <v>106</v>
      </c>
      <c r="C14" s="4">
        <v>2318</v>
      </c>
    </row>
    <row r="15" spans="1:3" s="3" customFormat="1" x14ac:dyDescent="0.25">
      <c r="A15" s="2"/>
      <c r="B15" s="17" t="s">
        <v>107</v>
      </c>
      <c r="C15" s="4">
        <v>2318</v>
      </c>
    </row>
    <row r="16" spans="1:3" s="3" customFormat="1" x14ac:dyDescent="0.25">
      <c r="A16" s="2"/>
      <c r="B16" s="17" t="s">
        <v>108</v>
      </c>
      <c r="C16" s="4">
        <v>2318</v>
      </c>
    </row>
    <row r="17" spans="1:3" s="3" customFormat="1" x14ac:dyDescent="0.25">
      <c r="A17" s="2"/>
      <c r="B17" s="2" t="s">
        <v>7</v>
      </c>
      <c r="C17" s="2">
        <f>+C18+C19+C20+C21+C22</f>
        <v>11590</v>
      </c>
    </row>
    <row r="18" spans="1:3" s="3" customFormat="1" x14ac:dyDescent="0.25">
      <c r="A18" s="2"/>
      <c r="B18" s="17" t="s">
        <v>351</v>
      </c>
      <c r="C18" s="4">
        <v>2318</v>
      </c>
    </row>
    <row r="19" spans="1:3" s="3" customFormat="1" x14ac:dyDescent="0.25">
      <c r="A19" s="2"/>
      <c r="B19" s="17" t="s">
        <v>224</v>
      </c>
      <c r="C19" s="4">
        <v>2318</v>
      </c>
    </row>
    <row r="20" spans="1:3" s="3" customFormat="1" x14ac:dyDescent="0.25">
      <c r="A20" s="2"/>
      <c r="B20" s="17" t="s">
        <v>111</v>
      </c>
      <c r="C20" s="4">
        <v>2318</v>
      </c>
    </row>
    <row r="21" spans="1:3" s="3" customFormat="1" x14ac:dyDescent="0.25">
      <c r="A21" s="2"/>
      <c r="B21" s="17" t="s">
        <v>112</v>
      </c>
      <c r="C21" s="4">
        <v>2318</v>
      </c>
    </row>
    <row r="22" spans="1:3" s="3" customFormat="1" x14ac:dyDescent="0.25">
      <c r="A22" s="2"/>
      <c r="B22" s="17" t="s">
        <v>113</v>
      </c>
      <c r="C22" s="4">
        <v>2318</v>
      </c>
    </row>
    <row r="23" spans="1:3" s="3" customFormat="1" hidden="1" x14ac:dyDescent="0.25">
      <c r="A23" s="2"/>
      <c r="B23" s="2" t="s">
        <v>15</v>
      </c>
      <c r="C23" s="2"/>
    </row>
    <row r="24" spans="1:3" s="3" customFormat="1" hidden="1" x14ac:dyDescent="0.25">
      <c r="A24" s="2"/>
      <c r="B24" s="17" t="s">
        <v>125</v>
      </c>
      <c r="C24" s="4"/>
    </row>
    <row r="25" spans="1:3" s="3" customFormat="1" hidden="1" x14ac:dyDescent="0.25">
      <c r="A25" s="2"/>
      <c r="B25" s="17" t="s">
        <v>126</v>
      </c>
      <c r="C25" s="4"/>
    </row>
    <row r="26" spans="1:3" s="3" customFormat="1" hidden="1" x14ac:dyDescent="0.25">
      <c r="A26" s="2"/>
      <c r="B26" s="17" t="s">
        <v>123</v>
      </c>
      <c r="C26" s="4"/>
    </row>
    <row r="27" spans="1:3" s="3" customFormat="1" hidden="1" x14ac:dyDescent="0.25">
      <c r="A27" s="2"/>
      <c r="B27" s="17" t="s">
        <v>124</v>
      </c>
      <c r="C27" s="4"/>
    </row>
    <row r="28" spans="1:3" s="3" customFormat="1" hidden="1" x14ac:dyDescent="0.25">
      <c r="A28" s="2"/>
      <c r="B28" s="17" t="s">
        <v>127</v>
      </c>
      <c r="C28" s="4"/>
    </row>
    <row r="29" spans="1:3" s="3" customFormat="1" x14ac:dyDescent="0.25">
      <c r="A29" s="2"/>
      <c r="B29" s="2" t="s">
        <v>8</v>
      </c>
      <c r="C29" s="2">
        <f>C30+C34+C31+C32+C33</f>
        <v>11590</v>
      </c>
    </row>
    <row r="30" spans="1:3" s="3" customFormat="1" x14ac:dyDescent="0.25">
      <c r="A30" s="2"/>
      <c r="B30" s="17" t="s">
        <v>352</v>
      </c>
      <c r="C30" s="4">
        <v>2318</v>
      </c>
    </row>
    <row r="31" spans="1:3" s="3" customFormat="1" x14ac:dyDescent="0.25">
      <c r="A31" s="2"/>
      <c r="B31" s="17" t="s">
        <v>225</v>
      </c>
      <c r="C31" s="4">
        <v>2318</v>
      </c>
    </row>
    <row r="32" spans="1:3" s="3" customFormat="1" x14ac:dyDescent="0.25">
      <c r="A32" s="2"/>
      <c r="B32" s="17" t="s">
        <v>116</v>
      </c>
      <c r="C32" s="4">
        <v>2318</v>
      </c>
    </row>
    <row r="33" spans="1:7" s="3" customFormat="1" x14ac:dyDescent="0.25">
      <c r="A33" s="2"/>
      <c r="B33" s="17" t="s">
        <v>117</v>
      </c>
      <c r="C33" s="4">
        <v>2318</v>
      </c>
    </row>
    <row r="34" spans="1:7" s="3" customFormat="1" x14ac:dyDescent="0.25">
      <c r="A34" s="2"/>
      <c r="B34" s="17" t="s">
        <v>118</v>
      </c>
      <c r="C34" s="4">
        <v>2318</v>
      </c>
    </row>
    <row r="35" spans="1:7" s="3" customFormat="1" x14ac:dyDescent="0.25">
      <c r="A35" s="2"/>
      <c r="B35" s="2" t="s">
        <v>15</v>
      </c>
      <c r="C35" s="2">
        <f>C36+C39+C37+C38</f>
        <v>9272</v>
      </c>
    </row>
    <row r="36" spans="1:7" s="3" customFormat="1" x14ac:dyDescent="0.25">
      <c r="A36" s="2"/>
      <c r="B36" s="17" t="s">
        <v>353</v>
      </c>
      <c r="C36" s="4">
        <v>2318</v>
      </c>
    </row>
    <row r="37" spans="1:7" s="3" customFormat="1" x14ac:dyDescent="0.25">
      <c r="A37" s="2"/>
      <c r="B37" s="17" t="s">
        <v>226</v>
      </c>
      <c r="C37" s="4">
        <v>2318</v>
      </c>
    </row>
    <row r="38" spans="1:7" s="3" customFormat="1" x14ac:dyDescent="0.25">
      <c r="A38" s="2"/>
      <c r="B38" s="17" t="s">
        <v>121</v>
      </c>
      <c r="C38" s="4">
        <v>2318</v>
      </c>
    </row>
    <row r="39" spans="1:7" s="3" customFormat="1" x14ac:dyDescent="0.25">
      <c r="A39" s="2"/>
      <c r="B39" s="17" t="s">
        <v>122</v>
      </c>
      <c r="C39" s="4">
        <v>2318</v>
      </c>
    </row>
    <row r="40" spans="1:7" x14ac:dyDescent="0.25">
      <c r="A40" s="23"/>
      <c r="B40" s="23"/>
      <c r="G40" s="12"/>
    </row>
    <row r="41" spans="1:7" ht="20.25" x14ac:dyDescent="0.3">
      <c r="A41" s="24" t="s">
        <v>347</v>
      </c>
      <c r="B41" s="24"/>
      <c r="C41" s="19"/>
    </row>
    <row r="42" spans="1:7" x14ac:dyDescent="0.25">
      <c r="A42" s="21" t="s">
        <v>346</v>
      </c>
      <c r="B42" s="21"/>
      <c r="C42" s="20" t="s">
        <v>348</v>
      </c>
    </row>
  </sheetData>
  <mergeCells count="6">
    <mergeCell ref="A42:B42"/>
    <mergeCell ref="A1:C1"/>
    <mergeCell ref="A2:C2"/>
    <mergeCell ref="A3:C3"/>
    <mergeCell ref="A40:B40"/>
    <mergeCell ref="A41:B41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41"/>
  <sheetViews>
    <sheetView workbookViewId="0">
      <selection activeCell="B6" sqref="B6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345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16</v>
      </c>
      <c r="C6" s="2">
        <f>C7+C9+C21+C15+C27+C33</f>
        <v>50500</v>
      </c>
    </row>
    <row r="7" spans="1:3" s="3" customFormat="1" x14ac:dyDescent="0.25">
      <c r="A7" s="2"/>
      <c r="B7" s="2" t="s">
        <v>174</v>
      </c>
      <c r="C7" s="2">
        <f>C8</f>
        <v>2404</v>
      </c>
    </row>
    <row r="8" spans="1:3" s="3" customFormat="1" x14ac:dyDescent="0.25">
      <c r="A8" s="2"/>
      <c r="B8" s="17" t="s">
        <v>324</v>
      </c>
      <c r="C8" s="4">
        <v>2404</v>
      </c>
    </row>
    <row r="9" spans="1:3" s="3" customFormat="1" x14ac:dyDescent="0.25">
      <c r="A9" s="2"/>
      <c r="B9" s="2" t="s">
        <v>6</v>
      </c>
      <c r="C9" s="2">
        <f>+C10+C11+C14+C13+C12</f>
        <v>12021</v>
      </c>
    </row>
    <row r="10" spans="1:3" s="3" customFormat="1" x14ac:dyDescent="0.25">
      <c r="A10" s="2"/>
      <c r="B10" s="17" t="s">
        <v>325</v>
      </c>
      <c r="C10" s="4">
        <v>2404</v>
      </c>
    </row>
    <row r="11" spans="1:3" s="3" customFormat="1" x14ac:dyDescent="0.25">
      <c r="A11" s="2"/>
      <c r="B11" s="17" t="s">
        <v>326</v>
      </c>
      <c r="C11" s="4">
        <v>2404</v>
      </c>
    </row>
    <row r="12" spans="1:3" s="3" customFormat="1" x14ac:dyDescent="0.25">
      <c r="A12" s="2"/>
      <c r="B12" s="17" t="s">
        <v>327</v>
      </c>
      <c r="C12" s="4">
        <v>2404</v>
      </c>
    </row>
    <row r="13" spans="1:3" s="3" customFormat="1" x14ac:dyDescent="0.25">
      <c r="A13" s="2"/>
      <c r="B13" s="17" t="s">
        <v>328</v>
      </c>
      <c r="C13" s="4">
        <v>2404</v>
      </c>
    </row>
    <row r="14" spans="1:3" s="3" customFormat="1" x14ac:dyDescent="0.25">
      <c r="A14" s="2"/>
      <c r="B14" s="17" t="s">
        <v>329</v>
      </c>
      <c r="C14" s="4">
        <v>2405</v>
      </c>
    </row>
    <row r="15" spans="1:3" s="3" customFormat="1" x14ac:dyDescent="0.25">
      <c r="A15" s="2"/>
      <c r="B15" s="2" t="s">
        <v>7</v>
      </c>
      <c r="C15" s="2">
        <f>+C16+C17+C18+C19+C20</f>
        <v>12025</v>
      </c>
    </row>
    <row r="16" spans="1:3" s="3" customFormat="1" x14ac:dyDescent="0.25">
      <c r="A16" s="2"/>
      <c r="B16" s="17" t="s">
        <v>330</v>
      </c>
      <c r="C16" s="4">
        <v>2405</v>
      </c>
    </row>
    <row r="17" spans="1:3" s="3" customFormat="1" x14ac:dyDescent="0.25">
      <c r="A17" s="2"/>
      <c r="B17" s="17" t="s">
        <v>332</v>
      </c>
      <c r="C17" s="4">
        <v>2405</v>
      </c>
    </row>
    <row r="18" spans="1:3" s="3" customFormat="1" x14ac:dyDescent="0.25">
      <c r="A18" s="2"/>
      <c r="B18" s="17" t="s">
        <v>331</v>
      </c>
      <c r="C18" s="4">
        <v>2405</v>
      </c>
    </row>
    <row r="19" spans="1:3" s="3" customFormat="1" x14ac:dyDescent="0.25">
      <c r="A19" s="2"/>
      <c r="B19" s="17" t="s">
        <v>333</v>
      </c>
      <c r="C19" s="4">
        <v>2405</v>
      </c>
    </row>
    <row r="20" spans="1:3" s="3" customFormat="1" x14ac:dyDescent="0.25">
      <c r="A20" s="2"/>
      <c r="B20" s="17" t="s">
        <v>334</v>
      </c>
      <c r="C20" s="4">
        <v>2405</v>
      </c>
    </row>
    <row r="21" spans="1:3" s="3" customFormat="1" hidden="1" x14ac:dyDescent="0.25">
      <c r="A21" s="2"/>
      <c r="B21" s="2" t="s">
        <v>15</v>
      </c>
      <c r="C21" s="2"/>
    </row>
    <row r="22" spans="1:3" s="3" customFormat="1" hidden="1" x14ac:dyDescent="0.25">
      <c r="A22" s="2"/>
      <c r="B22" s="17" t="s">
        <v>125</v>
      </c>
      <c r="C22" s="4"/>
    </row>
    <row r="23" spans="1:3" s="3" customFormat="1" hidden="1" x14ac:dyDescent="0.25">
      <c r="A23" s="2"/>
      <c r="B23" s="17" t="s">
        <v>126</v>
      </c>
      <c r="C23" s="4"/>
    </row>
    <row r="24" spans="1:3" s="3" customFormat="1" hidden="1" x14ac:dyDescent="0.25">
      <c r="A24" s="2"/>
      <c r="B24" s="17" t="s">
        <v>123</v>
      </c>
      <c r="C24" s="4"/>
    </row>
    <row r="25" spans="1:3" s="3" customFormat="1" hidden="1" x14ac:dyDescent="0.25">
      <c r="A25" s="2"/>
      <c r="B25" s="17" t="s">
        <v>124</v>
      </c>
      <c r="C25" s="4"/>
    </row>
    <row r="26" spans="1:3" s="3" customFormat="1" hidden="1" x14ac:dyDescent="0.25">
      <c r="A26" s="2"/>
      <c r="B26" s="17" t="s">
        <v>127</v>
      </c>
      <c r="C26" s="4"/>
    </row>
    <row r="27" spans="1:3" s="3" customFormat="1" x14ac:dyDescent="0.25">
      <c r="A27" s="2"/>
      <c r="B27" s="2" t="s">
        <v>8</v>
      </c>
      <c r="C27" s="2">
        <f>C28+C32+C29+C30+C31</f>
        <v>12025</v>
      </c>
    </row>
    <row r="28" spans="1:3" s="3" customFormat="1" x14ac:dyDescent="0.25">
      <c r="A28" s="2"/>
      <c r="B28" s="17" t="s">
        <v>335</v>
      </c>
      <c r="C28" s="4">
        <v>2405</v>
      </c>
    </row>
    <row r="29" spans="1:3" s="3" customFormat="1" x14ac:dyDescent="0.25">
      <c r="A29" s="2"/>
      <c r="B29" s="17" t="s">
        <v>336</v>
      </c>
      <c r="C29" s="4">
        <v>2405</v>
      </c>
    </row>
    <row r="30" spans="1:3" s="3" customFormat="1" x14ac:dyDescent="0.25">
      <c r="A30" s="2"/>
      <c r="B30" s="17" t="s">
        <v>337</v>
      </c>
      <c r="C30" s="4">
        <v>2405</v>
      </c>
    </row>
    <row r="31" spans="1:3" s="3" customFormat="1" x14ac:dyDescent="0.25">
      <c r="A31" s="2"/>
      <c r="B31" s="17" t="s">
        <v>338</v>
      </c>
      <c r="C31" s="4">
        <v>2405</v>
      </c>
    </row>
    <row r="32" spans="1:3" s="3" customFormat="1" x14ac:dyDescent="0.25">
      <c r="A32" s="2"/>
      <c r="B32" s="17" t="s">
        <v>339</v>
      </c>
      <c r="C32" s="4">
        <v>2405</v>
      </c>
    </row>
    <row r="33" spans="1:7" s="3" customFormat="1" x14ac:dyDescent="0.25">
      <c r="A33" s="2"/>
      <c r="B33" s="2" t="s">
        <v>15</v>
      </c>
      <c r="C33" s="2">
        <f>C38+C34+C36+C37+C35</f>
        <v>12025</v>
      </c>
    </row>
    <row r="34" spans="1:7" s="3" customFormat="1" x14ac:dyDescent="0.25">
      <c r="A34" s="2"/>
      <c r="B34" s="17" t="s">
        <v>340</v>
      </c>
      <c r="C34" s="4">
        <v>2405</v>
      </c>
    </row>
    <row r="35" spans="1:7" s="3" customFormat="1" x14ac:dyDescent="0.25">
      <c r="A35" s="2"/>
      <c r="B35" s="17" t="s">
        <v>341</v>
      </c>
      <c r="C35" s="4">
        <v>2405</v>
      </c>
    </row>
    <row r="36" spans="1:7" s="3" customFormat="1" x14ac:dyDescent="0.25">
      <c r="A36" s="2"/>
      <c r="B36" s="17" t="s">
        <v>342</v>
      </c>
      <c r="C36" s="4">
        <v>2405</v>
      </c>
    </row>
    <row r="37" spans="1:7" s="3" customFormat="1" x14ac:dyDescent="0.25">
      <c r="A37" s="2"/>
      <c r="B37" s="17" t="s">
        <v>343</v>
      </c>
      <c r="C37" s="4">
        <v>2405</v>
      </c>
    </row>
    <row r="38" spans="1:7" s="3" customFormat="1" x14ac:dyDescent="0.25">
      <c r="A38" s="2"/>
      <c r="B38" s="17" t="s">
        <v>344</v>
      </c>
      <c r="C38" s="4">
        <v>2405</v>
      </c>
    </row>
    <row r="39" spans="1:7" x14ac:dyDescent="0.25">
      <c r="A39" s="23"/>
      <c r="B39" s="23"/>
      <c r="G39" s="12"/>
    </row>
    <row r="40" spans="1:7" ht="20.25" x14ac:dyDescent="0.3">
      <c r="A40" s="24" t="s">
        <v>219</v>
      </c>
      <c r="B40" s="24"/>
      <c r="C40" s="19"/>
    </row>
    <row r="41" spans="1:7" x14ac:dyDescent="0.25">
      <c r="A41" s="21" t="s">
        <v>282</v>
      </c>
      <c r="B41" s="21"/>
      <c r="C41" s="20" t="s">
        <v>221</v>
      </c>
    </row>
  </sheetData>
  <mergeCells count="6">
    <mergeCell ref="A41:B41"/>
    <mergeCell ref="A1:C1"/>
    <mergeCell ref="A2:C2"/>
    <mergeCell ref="A3:C3"/>
    <mergeCell ref="A39:B39"/>
    <mergeCell ref="A40:B40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39"/>
  <sheetViews>
    <sheetView workbookViewId="0">
      <selection activeCell="C10" sqref="C10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304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14</v>
      </c>
      <c r="C6" s="2">
        <f>C7+C12+C23+C17+C29+C32</f>
        <v>50500</v>
      </c>
    </row>
    <row r="7" spans="1:3" s="3" customFormat="1" x14ac:dyDescent="0.25">
      <c r="A7" s="2"/>
      <c r="B7" s="2" t="s">
        <v>174</v>
      </c>
      <c r="C7" s="2">
        <f>C8+C9+C10+C11</f>
        <v>10630</v>
      </c>
    </row>
    <row r="8" spans="1:3" s="3" customFormat="1" x14ac:dyDescent="0.25">
      <c r="A8" s="2"/>
      <c r="B8" s="17" t="s">
        <v>305</v>
      </c>
      <c r="C8" s="4">
        <v>2657</v>
      </c>
    </row>
    <row r="9" spans="1:3" s="3" customFormat="1" x14ac:dyDescent="0.25">
      <c r="A9" s="2"/>
      <c r="B9" s="17" t="s">
        <v>306</v>
      </c>
      <c r="C9" s="4">
        <v>2657</v>
      </c>
    </row>
    <row r="10" spans="1:3" s="3" customFormat="1" x14ac:dyDescent="0.25">
      <c r="A10" s="2"/>
      <c r="B10" s="17" t="s">
        <v>307</v>
      </c>
      <c r="C10" s="4">
        <v>2658</v>
      </c>
    </row>
    <row r="11" spans="1:3" s="3" customFormat="1" x14ac:dyDescent="0.25">
      <c r="A11" s="2"/>
      <c r="B11" s="17" t="s">
        <v>308</v>
      </c>
      <c r="C11" s="4">
        <v>2658</v>
      </c>
    </row>
    <row r="12" spans="1:3" s="3" customFormat="1" x14ac:dyDescent="0.25">
      <c r="A12" s="2"/>
      <c r="B12" s="2" t="s">
        <v>6</v>
      </c>
      <c r="C12" s="2">
        <f>+C13+C14+C16+C15</f>
        <v>10632</v>
      </c>
    </row>
    <row r="13" spans="1:3" s="3" customFormat="1" x14ac:dyDescent="0.25">
      <c r="A13" s="2"/>
      <c r="B13" s="17" t="s">
        <v>309</v>
      </c>
      <c r="C13" s="4">
        <v>2658</v>
      </c>
    </row>
    <row r="14" spans="1:3" s="3" customFormat="1" x14ac:dyDescent="0.25">
      <c r="A14" s="2"/>
      <c r="B14" s="17" t="s">
        <v>310</v>
      </c>
      <c r="C14" s="4">
        <v>2658</v>
      </c>
    </row>
    <row r="15" spans="1:3" s="3" customFormat="1" x14ac:dyDescent="0.25">
      <c r="A15" s="2"/>
      <c r="B15" s="17" t="s">
        <v>311</v>
      </c>
      <c r="C15" s="4">
        <v>2658</v>
      </c>
    </row>
    <row r="16" spans="1:3" s="3" customFormat="1" x14ac:dyDescent="0.25">
      <c r="A16" s="2"/>
      <c r="B16" s="17" t="s">
        <v>312</v>
      </c>
      <c r="C16" s="4">
        <v>2658</v>
      </c>
    </row>
    <row r="17" spans="1:3" s="3" customFormat="1" x14ac:dyDescent="0.25">
      <c r="A17" s="2"/>
      <c r="B17" s="2" t="s">
        <v>7</v>
      </c>
      <c r="C17" s="2">
        <f>+C18+C19+C20+C21+C22</f>
        <v>13290</v>
      </c>
    </row>
    <row r="18" spans="1:3" s="3" customFormat="1" x14ac:dyDescent="0.25">
      <c r="A18" s="2"/>
      <c r="B18" s="17" t="s">
        <v>313</v>
      </c>
      <c r="C18" s="4">
        <v>2658</v>
      </c>
    </row>
    <row r="19" spans="1:3" s="3" customFormat="1" x14ac:dyDescent="0.25">
      <c r="A19" s="2"/>
      <c r="B19" s="17" t="s">
        <v>314</v>
      </c>
      <c r="C19" s="4">
        <v>2658</v>
      </c>
    </row>
    <row r="20" spans="1:3" s="3" customFormat="1" x14ac:dyDescent="0.25">
      <c r="A20" s="2"/>
      <c r="B20" s="17" t="s">
        <v>315</v>
      </c>
      <c r="C20" s="4">
        <v>2658</v>
      </c>
    </row>
    <row r="21" spans="1:3" s="3" customFormat="1" x14ac:dyDescent="0.25">
      <c r="A21" s="2"/>
      <c r="B21" s="17" t="s">
        <v>316</v>
      </c>
      <c r="C21" s="4">
        <v>2658</v>
      </c>
    </row>
    <row r="22" spans="1:3" s="3" customFormat="1" x14ac:dyDescent="0.25">
      <c r="A22" s="2"/>
      <c r="B22" s="17" t="s">
        <v>317</v>
      </c>
      <c r="C22" s="4">
        <v>2658</v>
      </c>
    </row>
    <row r="23" spans="1:3" s="3" customFormat="1" hidden="1" x14ac:dyDescent="0.25">
      <c r="A23" s="2"/>
      <c r="B23" s="2" t="s">
        <v>15</v>
      </c>
      <c r="C23" s="2"/>
    </row>
    <row r="24" spans="1:3" s="3" customFormat="1" hidden="1" x14ac:dyDescent="0.25">
      <c r="A24" s="2"/>
      <c r="B24" s="17" t="s">
        <v>125</v>
      </c>
      <c r="C24" s="4"/>
    </row>
    <row r="25" spans="1:3" s="3" customFormat="1" hidden="1" x14ac:dyDescent="0.25">
      <c r="A25" s="2"/>
      <c r="B25" s="17" t="s">
        <v>126</v>
      </c>
      <c r="C25" s="4"/>
    </row>
    <row r="26" spans="1:3" s="3" customFormat="1" hidden="1" x14ac:dyDescent="0.25">
      <c r="A26" s="2"/>
      <c r="B26" s="17" t="s">
        <v>123</v>
      </c>
      <c r="C26" s="4"/>
    </row>
    <row r="27" spans="1:3" s="3" customFormat="1" hidden="1" x14ac:dyDescent="0.25">
      <c r="A27" s="2"/>
      <c r="B27" s="17" t="s">
        <v>124</v>
      </c>
      <c r="C27" s="4"/>
    </row>
    <row r="28" spans="1:3" s="3" customFormat="1" hidden="1" x14ac:dyDescent="0.25">
      <c r="A28" s="2"/>
      <c r="B28" s="17" t="s">
        <v>127</v>
      </c>
      <c r="C28" s="4"/>
    </row>
    <row r="29" spans="1:3" s="3" customFormat="1" x14ac:dyDescent="0.25">
      <c r="A29" s="2"/>
      <c r="B29" s="2" t="s">
        <v>8</v>
      </c>
      <c r="C29" s="2">
        <f>C30+C31</f>
        <v>5316</v>
      </c>
    </row>
    <row r="30" spans="1:3" s="3" customFormat="1" x14ac:dyDescent="0.25">
      <c r="A30" s="2"/>
      <c r="B30" s="17" t="s">
        <v>318</v>
      </c>
      <c r="C30" s="4">
        <v>2658</v>
      </c>
    </row>
    <row r="31" spans="1:3" s="3" customFormat="1" x14ac:dyDescent="0.25">
      <c r="A31" s="2"/>
      <c r="B31" s="17" t="s">
        <v>319</v>
      </c>
      <c r="C31" s="4">
        <v>2658</v>
      </c>
    </row>
    <row r="32" spans="1:3" s="3" customFormat="1" x14ac:dyDescent="0.25">
      <c r="A32" s="2"/>
      <c r="B32" s="2" t="s">
        <v>15</v>
      </c>
      <c r="C32" s="2">
        <f>C36+C33+C34+C35</f>
        <v>10632</v>
      </c>
    </row>
    <row r="33" spans="1:7" s="3" customFormat="1" x14ac:dyDescent="0.25">
      <c r="A33" s="2"/>
      <c r="B33" s="17" t="s">
        <v>320</v>
      </c>
      <c r="C33" s="4">
        <v>2658</v>
      </c>
    </row>
    <row r="34" spans="1:7" s="3" customFormat="1" x14ac:dyDescent="0.25">
      <c r="A34" s="2"/>
      <c r="B34" s="17" t="s">
        <v>321</v>
      </c>
      <c r="C34" s="4">
        <v>2658</v>
      </c>
    </row>
    <row r="35" spans="1:7" s="3" customFormat="1" x14ac:dyDescent="0.25">
      <c r="A35" s="2"/>
      <c r="B35" s="17" t="s">
        <v>322</v>
      </c>
      <c r="C35" s="4">
        <v>2658</v>
      </c>
    </row>
    <row r="36" spans="1:7" s="3" customFormat="1" x14ac:dyDescent="0.25">
      <c r="A36" s="2"/>
      <c r="B36" s="17" t="s">
        <v>323</v>
      </c>
      <c r="C36" s="4">
        <v>2658</v>
      </c>
    </row>
    <row r="37" spans="1:7" x14ac:dyDescent="0.25">
      <c r="A37" s="23"/>
      <c r="B37" s="23"/>
      <c r="G37" s="12"/>
    </row>
    <row r="38" spans="1:7" ht="20.25" x14ac:dyDescent="0.3">
      <c r="A38" s="24" t="s">
        <v>219</v>
      </c>
      <c r="B38" s="24"/>
      <c r="C38" s="19"/>
    </row>
    <row r="39" spans="1:7" x14ac:dyDescent="0.25">
      <c r="A39" s="21" t="s">
        <v>282</v>
      </c>
      <c r="B39" s="21"/>
      <c r="C39" s="20" t="s">
        <v>221</v>
      </c>
    </row>
  </sheetData>
  <mergeCells count="6">
    <mergeCell ref="A39:B39"/>
    <mergeCell ref="A1:C1"/>
    <mergeCell ref="A2:C2"/>
    <mergeCell ref="A3:C3"/>
    <mergeCell ref="A37:B37"/>
    <mergeCell ref="A38:B3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40"/>
  <sheetViews>
    <sheetView workbookViewId="0">
      <selection activeCell="C7" sqref="C7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283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9</v>
      </c>
      <c r="C6" s="2">
        <f>C7+C12+C24+C18+C30+C36</f>
        <v>51667</v>
      </c>
    </row>
    <row r="7" spans="1:3" s="3" customFormat="1" x14ac:dyDescent="0.25">
      <c r="A7" s="2"/>
      <c r="B7" s="2" t="s">
        <v>174</v>
      </c>
      <c r="C7" s="2">
        <f>C8+C9+C10+C11</f>
        <v>10332</v>
      </c>
    </row>
    <row r="8" spans="1:3" s="3" customFormat="1" x14ac:dyDescent="0.25">
      <c r="A8" s="2"/>
      <c r="B8" s="17" t="s">
        <v>284</v>
      </c>
      <c r="C8" s="4">
        <v>2583</v>
      </c>
    </row>
    <row r="9" spans="1:3" s="3" customFormat="1" x14ac:dyDescent="0.25">
      <c r="A9" s="2"/>
      <c r="B9" s="17" t="s">
        <v>285</v>
      </c>
      <c r="C9" s="4">
        <v>2583</v>
      </c>
    </row>
    <row r="10" spans="1:3" s="3" customFormat="1" x14ac:dyDescent="0.25">
      <c r="A10" s="2"/>
      <c r="B10" s="17" t="s">
        <v>286</v>
      </c>
      <c r="C10" s="4">
        <v>2583</v>
      </c>
    </row>
    <row r="11" spans="1:3" s="3" customFormat="1" x14ac:dyDescent="0.25">
      <c r="A11" s="2"/>
      <c r="B11" s="17" t="s">
        <v>287</v>
      </c>
      <c r="C11" s="4">
        <v>2583</v>
      </c>
    </row>
    <row r="12" spans="1:3" s="3" customFormat="1" x14ac:dyDescent="0.25">
      <c r="A12" s="2"/>
      <c r="B12" s="2" t="s">
        <v>6</v>
      </c>
      <c r="C12" s="2">
        <f>+C13+C14+C15+C17+C16</f>
        <v>12915</v>
      </c>
    </row>
    <row r="13" spans="1:3" s="3" customFormat="1" x14ac:dyDescent="0.25">
      <c r="A13" s="2"/>
      <c r="B13" s="17" t="s">
        <v>288</v>
      </c>
      <c r="C13" s="4">
        <v>2583</v>
      </c>
    </row>
    <row r="14" spans="1:3" s="3" customFormat="1" x14ac:dyDescent="0.25">
      <c r="A14" s="2"/>
      <c r="B14" s="17" t="s">
        <v>289</v>
      </c>
      <c r="C14" s="4">
        <v>2583</v>
      </c>
    </row>
    <row r="15" spans="1:3" s="3" customFormat="1" x14ac:dyDescent="0.25">
      <c r="A15" s="2"/>
      <c r="B15" s="17" t="s">
        <v>290</v>
      </c>
      <c r="C15" s="4">
        <v>2583</v>
      </c>
    </row>
    <row r="16" spans="1:3" s="3" customFormat="1" x14ac:dyDescent="0.25">
      <c r="A16" s="2"/>
      <c r="B16" s="17" t="s">
        <v>291</v>
      </c>
      <c r="C16" s="4">
        <v>2583</v>
      </c>
    </row>
    <row r="17" spans="1:3" s="3" customFormat="1" x14ac:dyDescent="0.25">
      <c r="A17" s="2"/>
      <c r="B17" s="17" t="s">
        <v>292</v>
      </c>
      <c r="C17" s="4">
        <v>2583</v>
      </c>
    </row>
    <row r="18" spans="1:3" s="3" customFormat="1" x14ac:dyDescent="0.25">
      <c r="A18" s="2"/>
      <c r="B18" s="2" t="s">
        <v>7</v>
      </c>
      <c r="C18" s="2">
        <f>+C19+C20+C21+C22+C23</f>
        <v>12916</v>
      </c>
    </row>
    <row r="19" spans="1:3" s="3" customFormat="1" x14ac:dyDescent="0.25">
      <c r="A19" s="2"/>
      <c r="B19" s="17" t="s">
        <v>293</v>
      </c>
      <c r="C19" s="4">
        <v>2583</v>
      </c>
    </row>
    <row r="20" spans="1:3" s="3" customFormat="1" x14ac:dyDescent="0.25">
      <c r="A20" s="2"/>
      <c r="B20" s="17" t="s">
        <v>294</v>
      </c>
      <c r="C20" s="4">
        <v>2583</v>
      </c>
    </row>
    <row r="21" spans="1:3" s="3" customFormat="1" x14ac:dyDescent="0.25">
      <c r="A21" s="2"/>
      <c r="B21" s="17" t="s">
        <v>295</v>
      </c>
      <c r="C21" s="4">
        <v>2583</v>
      </c>
    </row>
    <row r="22" spans="1:3" s="3" customFormat="1" x14ac:dyDescent="0.25">
      <c r="A22" s="2"/>
      <c r="B22" s="17" t="s">
        <v>296</v>
      </c>
      <c r="C22" s="4">
        <v>2583</v>
      </c>
    </row>
    <row r="23" spans="1:3" s="3" customFormat="1" x14ac:dyDescent="0.25">
      <c r="A23" s="2"/>
      <c r="B23" s="17" t="s">
        <v>297</v>
      </c>
      <c r="C23" s="4">
        <v>2584</v>
      </c>
    </row>
    <row r="24" spans="1:3" s="3" customFormat="1" hidden="1" x14ac:dyDescent="0.25">
      <c r="A24" s="2"/>
      <c r="B24" s="2" t="s">
        <v>15</v>
      </c>
      <c r="C24" s="2"/>
    </row>
    <row r="25" spans="1:3" s="3" customFormat="1" hidden="1" x14ac:dyDescent="0.25">
      <c r="A25" s="2"/>
      <c r="B25" s="17" t="s">
        <v>125</v>
      </c>
      <c r="C25" s="4"/>
    </row>
    <row r="26" spans="1:3" s="3" customFormat="1" hidden="1" x14ac:dyDescent="0.25">
      <c r="A26" s="2"/>
      <c r="B26" s="17" t="s">
        <v>126</v>
      </c>
      <c r="C26" s="4"/>
    </row>
    <row r="27" spans="1:3" s="3" customFormat="1" hidden="1" x14ac:dyDescent="0.25">
      <c r="A27" s="2"/>
      <c r="B27" s="17" t="s">
        <v>123</v>
      </c>
      <c r="C27" s="4"/>
    </row>
    <row r="28" spans="1:3" s="3" customFormat="1" hidden="1" x14ac:dyDescent="0.25">
      <c r="A28" s="2"/>
      <c r="B28" s="17" t="s">
        <v>124</v>
      </c>
      <c r="C28" s="4"/>
    </row>
    <row r="29" spans="1:3" s="3" customFormat="1" hidden="1" x14ac:dyDescent="0.25">
      <c r="A29" s="2"/>
      <c r="B29" s="17" t="s">
        <v>127</v>
      </c>
      <c r="C29" s="4"/>
    </row>
    <row r="30" spans="1:3" s="3" customFormat="1" x14ac:dyDescent="0.25">
      <c r="A30" s="2"/>
      <c r="B30" s="2" t="s">
        <v>8</v>
      </c>
      <c r="C30" s="2">
        <f>+C31+C34+C35+C32+C33</f>
        <v>12920</v>
      </c>
    </row>
    <row r="31" spans="1:3" s="3" customFormat="1" x14ac:dyDescent="0.25">
      <c r="A31" s="2"/>
      <c r="B31" s="17" t="s">
        <v>298</v>
      </c>
      <c r="C31" s="4">
        <v>2584</v>
      </c>
    </row>
    <row r="32" spans="1:3" s="3" customFormat="1" x14ac:dyDescent="0.25">
      <c r="A32" s="2"/>
      <c r="B32" s="17" t="s">
        <v>299</v>
      </c>
      <c r="C32" s="4">
        <v>2584</v>
      </c>
    </row>
    <row r="33" spans="1:7" s="3" customFormat="1" x14ac:dyDescent="0.25">
      <c r="A33" s="2"/>
      <c r="B33" s="17" t="s">
        <v>300</v>
      </c>
      <c r="C33" s="4">
        <v>2584</v>
      </c>
    </row>
    <row r="34" spans="1:7" s="3" customFormat="1" x14ac:dyDescent="0.25">
      <c r="A34" s="2"/>
      <c r="B34" s="17" t="s">
        <v>301</v>
      </c>
      <c r="C34" s="4">
        <v>2584</v>
      </c>
    </row>
    <row r="35" spans="1:7" s="3" customFormat="1" x14ac:dyDescent="0.25">
      <c r="A35" s="2"/>
      <c r="B35" s="17" t="s">
        <v>302</v>
      </c>
      <c r="C35" s="4">
        <v>2584</v>
      </c>
    </row>
    <row r="36" spans="1:7" s="3" customFormat="1" x14ac:dyDescent="0.25">
      <c r="A36" s="2"/>
      <c r="B36" s="2" t="s">
        <v>15</v>
      </c>
      <c r="C36" s="2">
        <f>C37</f>
        <v>2584</v>
      </c>
    </row>
    <row r="37" spans="1:7" s="3" customFormat="1" x14ac:dyDescent="0.25">
      <c r="A37" s="2"/>
      <c r="B37" s="17" t="s">
        <v>303</v>
      </c>
      <c r="C37" s="4">
        <v>2584</v>
      </c>
    </row>
    <row r="38" spans="1:7" x14ac:dyDescent="0.25">
      <c r="A38" s="23"/>
      <c r="B38" s="23"/>
      <c r="G38" s="12"/>
    </row>
    <row r="39" spans="1:7" ht="20.25" x14ac:dyDescent="0.3">
      <c r="A39" s="24" t="s">
        <v>219</v>
      </c>
      <c r="B39" s="24"/>
      <c r="C39" s="19"/>
    </row>
    <row r="40" spans="1:7" x14ac:dyDescent="0.25">
      <c r="A40" s="21" t="s">
        <v>282</v>
      </c>
      <c r="B40" s="21"/>
      <c r="C40" s="20" t="s">
        <v>221</v>
      </c>
    </row>
  </sheetData>
  <mergeCells count="6">
    <mergeCell ref="A40:B40"/>
    <mergeCell ref="A1:C1"/>
    <mergeCell ref="A2:C2"/>
    <mergeCell ref="A3:C3"/>
    <mergeCell ref="A38:B38"/>
    <mergeCell ref="A39:B39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42"/>
  <sheetViews>
    <sheetView topLeftCell="A19" workbookViewId="0">
      <selection activeCell="A42" sqref="A42:B42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275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29</v>
      </c>
      <c r="C6" s="2">
        <f>C7+C13+C25+C19+C31+C37</f>
        <v>48900</v>
      </c>
    </row>
    <row r="7" spans="1:3" s="3" customFormat="1" x14ac:dyDescent="0.25">
      <c r="A7" s="2"/>
      <c r="B7" s="2" t="s">
        <v>174</v>
      </c>
      <c r="C7" s="2">
        <f>C8+C9+C10+C11+C12</f>
        <v>11115</v>
      </c>
    </row>
    <row r="8" spans="1:3" s="3" customFormat="1" x14ac:dyDescent="0.25">
      <c r="A8" s="2"/>
      <c r="B8" s="17" t="s">
        <v>276</v>
      </c>
      <c r="C8" s="4">
        <v>2223</v>
      </c>
    </row>
    <row r="9" spans="1:3" s="3" customFormat="1" x14ac:dyDescent="0.25">
      <c r="A9" s="2"/>
      <c r="B9" s="17" t="s">
        <v>175</v>
      </c>
      <c r="C9" s="4">
        <v>2223</v>
      </c>
    </row>
    <row r="10" spans="1:3" s="3" customFormat="1" x14ac:dyDescent="0.25">
      <c r="A10" s="2"/>
      <c r="B10" s="17" t="s">
        <v>179</v>
      </c>
      <c r="C10" s="4">
        <v>2223</v>
      </c>
    </row>
    <row r="11" spans="1:3" s="3" customFormat="1" x14ac:dyDescent="0.25">
      <c r="A11" s="2"/>
      <c r="B11" s="17" t="s">
        <v>178</v>
      </c>
      <c r="C11" s="4">
        <v>2223</v>
      </c>
    </row>
    <row r="12" spans="1:3" s="3" customFormat="1" x14ac:dyDescent="0.25">
      <c r="A12" s="2"/>
      <c r="B12" s="17" t="s">
        <v>177</v>
      </c>
      <c r="C12" s="4">
        <v>2223</v>
      </c>
    </row>
    <row r="13" spans="1:3" s="3" customFormat="1" x14ac:dyDescent="0.25">
      <c r="A13" s="2"/>
      <c r="B13" s="2" t="s">
        <v>6</v>
      </c>
      <c r="C13" s="2">
        <f>+C14+C15+C16+C18+C17</f>
        <v>11115</v>
      </c>
    </row>
    <row r="14" spans="1:3" s="3" customFormat="1" x14ac:dyDescent="0.25">
      <c r="A14" s="2"/>
      <c r="B14" s="17" t="s">
        <v>277</v>
      </c>
      <c r="C14" s="4">
        <v>2223</v>
      </c>
    </row>
    <row r="15" spans="1:3" s="3" customFormat="1" x14ac:dyDescent="0.25">
      <c r="A15" s="2"/>
      <c r="B15" s="17" t="s">
        <v>180</v>
      </c>
      <c r="C15" s="4">
        <v>2223</v>
      </c>
    </row>
    <row r="16" spans="1:3" s="3" customFormat="1" x14ac:dyDescent="0.25">
      <c r="A16" s="2"/>
      <c r="B16" s="17" t="s">
        <v>181</v>
      </c>
      <c r="C16" s="4">
        <v>2223</v>
      </c>
    </row>
    <row r="17" spans="1:3" s="3" customFormat="1" x14ac:dyDescent="0.25">
      <c r="A17" s="2"/>
      <c r="B17" s="17" t="s">
        <v>182</v>
      </c>
      <c r="C17" s="4">
        <v>2223</v>
      </c>
    </row>
    <row r="18" spans="1:3" s="3" customFormat="1" x14ac:dyDescent="0.25">
      <c r="A18" s="2"/>
      <c r="B18" s="17" t="s">
        <v>183</v>
      </c>
      <c r="C18" s="4">
        <v>2223</v>
      </c>
    </row>
    <row r="19" spans="1:3" s="3" customFormat="1" x14ac:dyDescent="0.25">
      <c r="A19" s="2"/>
      <c r="B19" s="2" t="s">
        <v>7</v>
      </c>
      <c r="C19" s="2">
        <f>+C20+C21+C22+C23+C24</f>
        <v>11115</v>
      </c>
    </row>
    <row r="20" spans="1:3" s="3" customFormat="1" x14ac:dyDescent="0.25">
      <c r="A20" s="2"/>
      <c r="B20" s="17" t="s">
        <v>278</v>
      </c>
      <c r="C20" s="4">
        <v>2223</v>
      </c>
    </row>
    <row r="21" spans="1:3" s="3" customFormat="1" x14ac:dyDescent="0.25">
      <c r="A21" s="2"/>
      <c r="B21" s="17" t="s">
        <v>185</v>
      </c>
      <c r="C21" s="4">
        <v>2223</v>
      </c>
    </row>
    <row r="22" spans="1:3" s="3" customFormat="1" x14ac:dyDescent="0.25">
      <c r="A22" s="2"/>
      <c r="B22" s="17" t="s">
        <v>186</v>
      </c>
      <c r="C22" s="4">
        <v>2223</v>
      </c>
    </row>
    <row r="23" spans="1:3" s="3" customFormat="1" x14ac:dyDescent="0.25">
      <c r="A23" s="2"/>
      <c r="B23" s="17" t="s">
        <v>187</v>
      </c>
      <c r="C23" s="4">
        <v>2223</v>
      </c>
    </row>
    <row r="24" spans="1:3" s="3" customFormat="1" x14ac:dyDescent="0.25">
      <c r="A24" s="2"/>
      <c r="B24" s="17" t="s">
        <v>188</v>
      </c>
      <c r="C24" s="4">
        <v>2223</v>
      </c>
    </row>
    <row r="25" spans="1:3" s="3" customFormat="1" hidden="1" x14ac:dyDescent="0.25">
      <c r="A25" s="2"/>
      <c r="B25" s="2" t="s">
        <v>15</v>
      </c>
      <c r="C25" s="2"/>
    </row>
    <row r="26" spans="1:3" s="3" customFormat="1" hidden="1" x14ac:dyDescent="0.25">
      <c r="A26" s="2"/>
      <c r="B26" s="17" t="s">
        <v>125</v>
      </c>
      <c r="C26" s="4"/>
    </row>
    <row r="27" spans="1:3" s="3" customFormat="1" hidden="1" x14ac:dyDescent="0.25">
      <c r="A27" s="2"/>
      <c r="B27" s="17" t="s">
        <v>126</v>
      </c>
      <c r="C27" s="4"/>
    </row>
    <row r="28" spans="1:3" s="3" customFormat="1" hidden="1" x14ac:dyDescent="0.25">
      <c r="A28" s="2"/>
      <c r="B28" s="17" t="s">
        <v>123</v>
      </c>
      <c r="C28" s="4"/>
    </row>
    <row r="29" spans="1:3" s="3" customFormat="1" hidden="1" x14ac:dyDescent="0.25">
      <c r="A29" s="2"/>
      <c r="B29" s="17" t="s">
        <v>124</v>
      </c>
      <c r="C29" s="4"/>
    </row>
    <row r="30" spans="1:3" s="3" customFormat="1" hidden="1" x14ac:dyDescent="0.25">
      <c r="A30" s="2"/>
      <c r="B30" s="17" t="s">
        <v>127</v>
      </c>
      <c r="C30" s="4"/>
    </row>
    <row r="31" spans="1:3" s="3" customFormat="1" x14ac:dyDescent="0.25">
      <c r="A31" s="2"/>
      <c r="B31" s="2" t="s">
        <v>8</v>
      </c>
      <c r="C31" s="2">
        <f>+C32+C35+C36+C33+C34</f>
        <v>11115</v>
      </c>
    </row>
    <row r="32" spans="1:3" s="3" customFormat="1" x14ac:dyDescent="0.25">
      <c r="A32" s="2"/>
      <c r="B32" s="17" t="s">
        <v>279</v>
      </c>
      <c r="C32" s="4">
        <v>2223</v>
      </c>
    </row>
    <row r="33" spans="1:7" s="3" customFormat="1" x14ac:dyDescent="0.25">
      <c r="A33" s="2"/>
      <c r="B33" s="17" t="s">
        <v>190</v>
      </c>
      <c r="C33" s="4">
        <v>2223</v>
      </c>
    </row>
    <row r="34" spans="1:7" s="3" customFormat="1" x14ac:dyDescent="0.25">
      <c r="A34" s="2"/>
      <c r="B34" s="17" t="s">
        <v>191</v>
      </c>
      <c r="C34" s="4">
        <v>2223</v>
      </c>
    </row>
    <row r="35" spans="1:7" s="3" customFormat="1" x14ac:dyDescent="0.25">
      <c r="A35" s="2"/>
      <c r="B35" s="17" t="s">
        <v>192</v>
      </c>
      <c r="C35" s="4">
        <v>2223</v>
      </c>
    </row>
    <row r="36" spans="1:7" s="3" customFormat="1" x14ac:dyDescent="0.25">
      <c r="A36" s="2"/>
      <c r="B36" s="17" t="s">
        <v>193</v>
      </c>
      <c r="C36" s="4">
        <v>2223</v>
      </c>
    </row>
    <row r="37" spans="1:7" s="3" customFormat="1" x14ac:dyDescent="0.25">
      <c r="A37" s="2"/>
      <c r="B37" s="2" t="s">
        <v>15</v>
      </c>
      <c r="C37" s="2">
        <f>C39+C38</f>
        <v>4440</v>
      </c>
    </row>
    <row r="38" spans="1:7" s="3" customFormat="1" x14ac:dyDescent="0.25">
      <c r="A38" s="2"/>
      <c r="B38" s="17" t="s">
        <v>280</v>
      </c>
      <c r="C38" s="4">
        <v>2220</v>
      </c>
    </row>
    <row r="39" spans="1:7" s="3" customFormat="1" x14ac:dyDescent="0.25">
      <c r="A39" s="2"/>
      <c r="B39" s="17" t="s">
        <v>281</v>
      </c>
      <c r="C39" s="4">
        <v>2220</v>
      </c>
    </row>
    <row r="40" spans="1:7" x14ac:dyDescent="0.25">
      <c r="A40" s="23"/>
      <c r="B40" s="23"/>
      <c r="G40" s="12"/>
    </row>
    <row r="41" spans="1:7" ht="20.25" x14ac:dyDescent="0.3">
      <c r="A41" s="24" t="s">
        <v>219</v>
      </c>
      <c r="B41" s="24"/>
      <c r="C41" s="19"/>
    </row>
    <row r="42" spans="1:7" x14ac:dyDescent="0.25">
      <c r="A42" s="21" t="s">
        <v>282</v>
      </c>
      <c r="B42" s="21"/>
      <c r="C42" s="20" t="s">
        <v>221</v>
      </c>
    </row>
  </sheetData>
  <mergeCells count="6">
    <mergeCell ref="A42:B42"/>
    <mergeCell ref="A1:C1"/>
    <mergeCell ref="A2:C2"/>
    <mergeCell ref="A3:C3"/>
    <mergeCell ref="A40:B40"/>
    <mergeCell ref="A41:B41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41"/>
  <sheetViews>
    <sheetView workbookViewId="0">
      <selection activeCell="A3" sqref="A3:C3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270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26</v>
      </c>
      <c r="C6" s="2">
        <f>C7+C13+C25+C19+C31+C37</f>
        <v>48900</v>
      </c>
    </row>
    <row r="7" spans="1:3" s="3" customFormat="1" x14ac:dyDescent="0.25">
      <c r="A7" s="2"/>
      <c r="B7" s="2" t="s">
        <v>174</v>
      </c>
      <c r="C7" s="2">
        <f>C8+C9+C10+C11+C12</f>
        <v>12225</v>
      </c>
    </row>
    <row r="8" spans="1:3" s="3" customFormat="1" x14ac:dyDescent="0.25">
      <c r="A8" s="2"/>
      <c r="B8" s="17" t="s">
        <v>271</v>
      </c>
      <c r="C8" s="4">
        <v>2445</v>
      </c>
    </row>
    <row r="9" spans="1:3" s="3" customFormat="1" x14ac:dyDescent="0.25">
      <c r="A9" s="2"/>
      <c r="B9" s="17" t="s">
        <v>155</v>
      </c>
      <c r="C9" s="4">
        <v>2445</v>
      </c>
    </row>
    <row r="10" spans="1:3" s="3" customFormat="1" x14ac:dyDescent="0.25">
      <c r="A10" s="2"/>
      <c r="B10" s="17" t="s">
        <v>156</v>
      </c>
      <c r="C10" s="4">
        <v>2445</v>
      </c>
    </row>
    <row r="11" spans="1:3" s="3" customFormat="1" x14ac:dyDescent="0.25">
      <c r="A11" s="2"/>
      <c r="B11" s="17" t="s">
        <v>152</v>
      </c>
      <c r="C11" s="4">
        <v>2445</v>
      </c>
    </row>
    <row r="12" spans="1:3" s="3" customFormat="1" x14ac:dyDescent="0.25">
      <c r="A12" s="2"/>
      <c r="B12" s="17" t="s">
        <v>153</v>
      </c>
      <c r="C12" s="4">
        <v>2445</v>
      </c>
    </row>
    <row r="13" spans="1:3" s="3" customFormat="1" x14ac:dyDescent="0.25">
      <c r="A13" s="2"/>
      <c r="B13" s="2" t="s">
        <v>6</v>
      </c>
      <c r="C13" s="2">
        <f>+C14+C15+C16+C18+C17</f>
        <v>12225</v>
      </c>
    </row>
    <row r="14" spans="1:3" s="3" customFormat="1" x14ac:dyDescent="0.25">
      <c r="A14" s="2"/>
      <c r="B14" s="17" t="s">
        <v>272</v>
      </c>
      <c r="C14" s="4">
        <v>2445</v>
      </c>
    </row>
    <row r="15" spans="1:3" s="3" customFormat="1" x14ac:dyDescent="0.25">
      <c r="A15" s="2"/>
      <c r="B15" s="17" t="s">
        <v>157</v>
      </c>
      <c r="C15" s="4">
        <v>2445</v>
      </c>
    </row>
    <row r="16" spans="1:3" s="3" customFormat="1" x14ac:dyDescent="0.25">
      <c r="A16" s="2"/>
      <c r="B16" s="17" t="s">
        <v>158</v>
      </c>
      <c r="C16" s="4">
        <v>2445</v>
      </c>
    </row>
    <row r="17" spans="1:3" s="3" customFormat="1" x14ac:dyDescent="0.25">
      <c r="A17" s="2"/>
      <c r="B17" s="17" t="s">
        <v>159</v>
      </c>
      <c r="C17" s="4">
        <v>2445</v>
      </c>
    </row>
    <row r="18" spans="1:3" s="3" customFormat="1" x14ac:dyDescent="0.25">
      <c r="A18" s="2"/>
      <c r="B18" s="17" t="s">
        <v>160</v>
      </c>
      <c r="C18" s="4">
        <v>2445</v>
      </c>
    </row>
    <row r="19" spans="1:3" s="3" customFormat="1" x14ac:dyDescent="0.25">
      <c r="A19" s="2"/>
      <c r="B19" s="2" t="s">
        <v>7</v>
      </c>
      <c r="C19" s="2">
        <f>+C20+C21+C22+C23+C24</f>
        <v>12225</v>
      </c>
    </row>
    <row r="20" spans="1:3" s="3" customFormat="1" x14ac:dyDescent="0.25">
      <c r="A20" s="2"/>
      <c r="B20" s="17" t="s">
        <v>273</v>
      </c>
      <c r="C20" s="4">
        <v>2445</v>
      </c>
    </row>
    <row r="21" spans="1:3" s="3" customFormat="1" x14ac:dyDescent="0.25">
      <c r="A21" s="2"/>
      <c r="B21" s="17" t="s">
        <v>162</v>
      </c>
      <c r="C21" s="4">
        <v>2445</v>
      </c>
    </row>
    <row r="22" spans="1:3" s="3" customFormat="1" x14ac:dyDescent="0.25">
      <c r="A22" s="2"/>
      <c r="B22" s="17" t="s">
        <v>163</v>
      </c>
      <c r="C22" s="4">
        <v>2445</v>
      </c>
    </row>
    <row r="23" spans="1:3" s="3" customFormat="1" x14ac:dyDescent="0.25">
      <c r="A23" s="2"/>
      <c r="B23" s="17" t="s">
        <v>164</v>
      </c>
      <c r="C23" s="4">
        <v>2445</v>
      </c>
    </row>
    <row r="24" spans="1:3" s="3" customFormat="1" x14ac:dyDescent="0.25">
      <c r="A24" s="2"/>
      <c r="B24" s="17" t="s">
        <v>165</v>
      </c>
      <c r="C24" s="4">
        <v>2445</v>
      </c>
    </row>
    <row r="25" spans="1:3" s="3" customFormat="1" hidden="1" x14ac:dyDescent="0.25">
      <c r="A25" s="2"/>
      <c r="B25" s="2" t="s">
        <v>15</v>
      </c>
      <c r="C25" s="2"/>
    </row>
    <row r="26" spans="1:3" s="3" customFormat="1" hidden="1" x14ac:dyDescent="0.25">
      <c r="A26" s="2"/>
      <c r="B26" s="17" t="s">
        <v>125</v>
      </c>
      <c r="C26" s="4"/>
    </row>
    <row r="27" spans="1:3" s="3" customFormat="1" hidden="1" x14ac:dyDescent="0.25">
      <c r="A27" s="2"/>
      <c r="B27" s="17" t="s">
        <v>126</v>
      </c>
      <c r="C27" s="4"/>
    </row>
    <row r="28" spans="1:3" s="3" customFormat="1" hidden="1" x14ac:dyDescent="0.25">
      <c r="A28" s="2"/>
      <c r="B28" s="17" t="s">
        <v>123</v>
      </c>
      <c r="C28" s="4"/>
    </row>
    <row r="29" spans="1:3" s="3" customFormat="1" hidden="1" x14ac:dyDescent="0.25">
      <c r="A29" s="2"/>
      <c r="B29" s="17" t="s">
        <v>124</v>
      </c>
      <c r="C29" s="4"/>
    </row>
    <row r="30" spans="1:3" s="3" customFormat="1" hidden="1" x14ac:dyDescent="0.25">
      <c r="A30" s="2"/>
      <c r="B30" s="17" t="s">
        <v>127</v>
      </c>
      <c r="C30" s="4"/>
    </row>
    <row r="31" spans="1:3" s="3" customFormat="1" x14ac:dyDescent="0.25">
      <c r="A31" s="2"/>
      <c r="B31" s="2" t="s">
        <v>8</v>
      </c>
      <c r="C31" s="2">
        <f>+C32+C35+C36+C33+C34</f>
        <v>12225</v>
      </c>
    </row>
    <row r="32" spans="1:3" s="3" customFormat="1" x14ac:dyDescent="0.25">
      <c r="A32" s="2"/>
      <c r="B32" s="17" t="s">
        <v>274</v>
      </c>
      <c r="C32" s="4">
        <v>2445</v>
      </c>
    </row>
    <row r="33" spans="1:7" s="3" customFormat="1" x14ac:dyDescent="0.25">
      <c r="A33" s="2"/>
      <c r="B33" s="17" t="s">
        <v>167</v>
      </c>
      <c r="C33" s="4">
        <v>2445</v>
      </c>
    </row>
    <row r="34" spans="1:7" s="3" customFormat="1" x14ac:dyDescent="0.25">
      <c r="A34" s="2"/>
      <c r="B34" s="17" t="s">
        <v>168</v>
      </c>
      <c r="C34" s="4">
        <v>2445</v>
      </c>
    </row>
    <row r="35" spans="1:7" s="3" customFormat="1" x14ac:dyDescent="0.25">
      <c r="A35" s="2"/>
      <c r="B35" s="17" t="s">
        <v>169</v>
      </c>
      <c r="C35" s="4">
        <v>2445</v>
      </c>
    </row>
    <row r="36" spans="1:7" s="3" customFormat="1" x14ac:dyDescent="0.25">
      <c r="A36" s="2"/>
      <c r="B36" s="17" t="s">
        <v>170</v>
      </c>
      <c r="C36" s="4">
        <v>2445</v>
      </c>
    </row>
    <row r="37" spans="1:7" s="3" customFormat="1" hidden="1" x14ac:dyDescent="0.25">
      <c r="A37" s="2"/>
      <c r="B37" s="2" t="s">
        <v>15</v>
      </c>
      <c r="C37" s="2">
        <f>C38</f>
        <v>0</v>
      </c>
    </row>
    <row r="38" spans="1:7" s="3" customFormat="1" hidden="1" x14ac:dyDescent="0.25">
      <c r="A38" s="2"/>
      <c r="B38" s="17" t="s">
        <v>268</v>
      </c>
      <c r="C38" s="4">
        <v>0</v>
      </c>
    </row>
    <row r="39" spans="1:7" x14ac:dyDescent="0.25">
      <c r="A39" s="23"/>
      <c r="B39" s="23"/>
      <c r="G39" s="12"/>
    </row>
    <row r="40" spans="1:7" ht="20.25" x14ac:dyDescent="0.3">
      <c r="A40" s="24" t="s">
        <v>219</v>
      </c>
      <c r="B40" s="24"/>
      <c r="C40" s="19"/>
    </row>
    <row r="41" spans="1:7" x14ac:dyDescent="0.25">
      <c r="A41" s="21" t="s">
        <v>220</v>
      </c>
      <c r="B41" s="21"/>
      <c r="C41" s="20" t="s">
        <v>221</v>
      </c>
    </row>
  </sheetData>
  <mergeCells count="6">
    <mergeCell ref="A41:B41"/>
    <mergeCell ref="A1:C1"/>
    <mergeCell ref="A2:C2"/>
    <mergeCell ref="A3:C3"/>
    <mergeCell ref="A39:B39"/>
    <mergeCell ref="A40:B40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41"/>
  <sheetViews>
    <sheetView workbookViewId="0">
      <selection activeCell="B6" sqref="B6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269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23</v>
      </c>
      <c r="C6" s="2">
        <f>C7+C13+C25+C19+C31+C37</f>
        <v>48900</v>
      </c>
    </row>
    <row r="7" spans="1:3" s="3" customFormat="1" x14ac:dyDescent="0.25">
      <c r="A7" s="2"/>
      <c r="B7" s="2" t="s">
        <v>174</v>
      </c>
      <c r="C7" s="2">
        <f>C8+C9+C10+C11+C12</f>
        <v>11650</v>
      </c>
    </row>
    <row r="8" spans="1:3" s="3" customFormat="1" x14ac:dyDescent="0.25">
      <c r="A8" s="2"/>
      <c r="B8" s="17" t="s">
        <v>248</v>
      </c>
      <c r="C8" s="4">
        <v>2330</v>
      </c>
    </row>
    <row r="9" spans="1:3" s="3" customFormat="1" x14ac:dyDescent="0.25">
      <c r="A9" s="2"/>
      <c r="B9" s="17" t="s">
        <v>249</v>
      </c>
      <c r="C9" s="4">
        <v>2330</v>
      </c>
    </row>
    <row r="10" spans="1:3" s="3" customFormat="1" x14ac:dyDescent="0.25">
      <c r="A10" s="2"/>
      <c r="B10" s="17" t="s">
        <v>250</v>
      </c>
      <c r="C10" s="4">
        <v>2330</v>
      </c>
    </row>
    <row r="11" spans="1:3" s="3" customFormat="1" x14ac:dyDescent="0.25">
      <c r="A11" s="2"/>
      <c r="B11" s="17" t="s">
        <v>251</v>
      </c>
      <c r="C11" s="4">
        <v>2330</v>
      </c>
    </row>
    <row r="12" spans="1:3" s="3" customFormat="1" x14ac:dyDescent="0.25">
      <c r="A12" s="2"/>
      <c r="B12" s="17" t="s">
        <v>252</v>
      </c>
      <c r="C12" s="4">
        <v>2330</v>
      </c>
    </row>
    <row r="13" spans="1:3" s="3" customFormat="1" x14ac:dyDescent="0.25">
      <c r="A13" s="2"/>
      <c r="B13" s="2" t="s">
        <v>6</v>
      </c>
      <c r="C13" s="2">
        <f>+C14+C15+C16+C18+C17</f>
        <v>11650</v>
      </c>
    </row>
    <row r="14" spans="1:3" s="3" customFormat="1" x14ac:dyDescent="0.25">
      <c r="A14" s="2"/>
      <c r="B14" s="17" t="s">
        <v>253</v>
      </c>
      <c r="C14" s="4">
        <v>2330</v>
      </c>
    </row>
    <row r="15" spans="1:3" s="3" customFormat="1" x14ac:dyDescent="0.25">
      <c r="A15" s="2"/>
      <c r="B15" s="17" t="s">
        <v>254</v>
      </c>
      <c r="C15" s="4">
        <v>2330</v>
      </c>
    </row>
    <row r="16" spans="1:3" s="3" customFormat="1" x14ac:dyDescent="0.25">
      <c r="A16" s="2"/>
      <c r="B16" s="17" t="s">
        <v>255</v>
      </c>
      <c r="C16" s="4">
        <v>2330</v>
      </c>
    </row>
    <row r="17" spans="1:3" s="3" customFormat="1" x14ac:dyDescent="0.25">
      <c r="A17" s="2"/>
      <c r="B17" s="17" t="s">
        <v>256</v>
      </c>
      <c r="C17" s="4">
        <v>2330</v>
      </c>
    </row>
    <row r="18" spans="1:3" s="3" customFormat="1" x14ac:dyDescent="0.25">
      <c r="A18" s="2"/>
      <c r="B18" s="17" t="s">
        <v>257</v>
      </c>
      <c r="C18" s="4">
        <v>2330</v>
      </c>
    </row>
    <row r="19" spans="1:3" s="3" customFormat="1" x14ac:dyDescent="0.25">
      <c r="A19" s="2"/>
      <c r="B19" s="2" t="s">
        <v>7</v>
      </c>
      <c r="C19" s="2">
        <f>+C20+C21+C22+C23+C24</f>
        <v>11650</v>
      </c>
    </row>
    <row r="20" spans="1:3" s="3" customFormat="1" x14ac:dyDescent="0.25">
      <c r="A20" s="2"/>
      <c r="B20" s="17" t="s">
        <v>258</v>
      </c>
      <c r="C20" s="4">
        <v>2330</v>
      </c>
    </row>
    <row r="21" spans="1:3" s="3" customFormat="1" x14ac:dyDescent="0.25">
      <c r="A21" s="2"/>
      <c r="B21" s="17" t="s">
        <v>259</v>
      </c>
      <c r="C21" s="4">
        <v>2330</v>
      </c>
    </row>
    <row r="22" spans="1:3" s="3" customFormat="1" x14ac:dyDescent="0.25">
      <c r="A22" s="2"/>
      <c r="B22" s="17" t="s">
        <v>260</v>
      </c>
      <c r="C22" s="4">
        <v>2330</v>
      </c>
    </row>
    <row r="23" spans="1:3" s="3" customFormat="1" x14ac:dyDescent="0.25">
      <c r="A23" s="2"/>
      <c r="B23" s="17" t="s">
        <v>261</v>
      </c>
      <c r="C23" s="4">
        <v>2330</v>
      </c>
    </row>
    <row r="24" spans="1:3" s="3" customFormat="1" x14ac:dyDescent="0.25">
      <c r="A24" s="2"/>
      <c r="B24" s="17" t="s">
        <v>262</v>
      </c>
      <c r="C24" s="4">
        <v>2330</v>
      </c>
    </row>
    <row r="25" spans="1:3" s="3" customFormat="1" hidden="1" x14ac:dyDescent="0.25">
      <c r="A25" s="2"/>
      <c r="B25" s="2" t="s">
        <v>15</v>
      </c>
      <c r="C25" s="2"/>
    </row>
    <row r="26" spans="1:3" s="3" customFormat="1" hidden="1" x14ac:dyDescent="0.25">
      <c r="A26" s="2"/>
      <c r="B26" s="17" t="s">
        <v>125</v>
      </c>
      <c r="C26" s="4"/>
    </row>
    <row r="27" spans="1:3" s="3" customFormat="1" hidden="1" x14ac:dyDescent="0.25">
      <c r="A27" s="2"/>
      <c r="B27" s="17" t="s">
        <v>126</v>
      </c>
      <c r="C27" s="4"/>
    </row>
    <row r="28" spans="1:3" s="3" customFormat="1" hidden="1" x14ac:dyDescent="0.25">
      <c r="A28" s="2"/>
      <c r="B28" s="17" t="s">
        <v>123</v>
      </c>
      <c r="C28" s="4"/>
    </row>
    <row r="29" spans="1:3" s="3" customFormat="1" hidden="1" x14ac:dyDescent="0.25">
      <c r="A29" s="2"/>
      <c r="B29" s="17" t="s">
        <v>124</v>
      </c>
      <c r="C29" s="4"/>
    </row>
    <row r="30" spans="1:3" s="3" customFormat="1" hidden="1" x14ac:dyDescent="0.25">
      <c r="A30" s="2"/>
      <c r="B30" s="17" t="s">
        <v>127</v>
      </c>
      <c r="C30" s="4"/>
    </row>
    <row r="31" spans="1:3" s="3" customFormat="1" x14ac:dyDescent="0.25">
      <c r="A31" s="2"/>
      <c r="B31" s="2" t="s">
        <v>8</v>
      </c>
      <c r="C31" s="2">
        <f>+C32+C35+C36+C33+C34</f>
        <v>11650</v>
      </c>
    </row>
    <row r="32" spans="1:3" s="3" customFormat="1" x14ac:dyDescent="0.25">
      <c r="A32" s="2"/>
      <c r="B32" s="17" t="s">
        <v>263</v>
      </c>
      <c r="C32" s="4">
        <v>2330</v>
      </c>
    </row>
    <row r="33" spans="1:7" s="3" customFormat="1" x14ac:dyDescent="0.25">
      <c r="A33" s="2"/>
      <c r="B33" s="17" t="s">
        <v>264</v>
      </c>
      <c r="C33" s="4">
        <v>2330</v>
      </c>
    </row>
    <row r="34" spans="1:7" s="3" customFormat="1" x14ac:dyDescent="0.25">
      <c r="A34" s="2"/>
      <c r="B34" s="17" t="s">
        <v>265</v>
      </c>
      <c r="C34" s="4">
        <v>2330</v>
      </c>
    </row>
    <row r="35" spans="1:7" s="3" customFormat="1" x14ac:dyDescent="0.25">
      <c r="A35" s="2"/>
      <c r="B35" s="17" t="s">
        <v>266</v>
      </c>
      <c r="C35" s="4">
        <v>2330</v>
      </c>
    </row>
    <row r="36" spans="1:7" s="3" customFormat="1" x14ac:dyDescent="0.25">
      <c r="A36" s="2"/>
      <c r="B36" s="17" t="s">
        <v>267</v>
      </c>
      <c r="C36" s="4">
        <v>2330</v>
      </c>
    </row>
    <row r="37" spans="1:7" s="3" customFormat="1" x14ac:dyDescent="0.25">
      <c r="A37" s="2"/>
      <c r="B37" s="2" t="s">
        <v>15</v>
      </c>
      <c r="C37" s="2">
        <f>C38</f>
        <v>2300</v>
      </c>
    </row>
    <row r="38" spans="1:7" s="3" customFormat="1" x14ac:dyDescent="0.25">
      <c r="A38" s="2"/>
      <c r="B38" s="17" t="s">
        <v>268</v>
      </c>
      <c r="C38" s="4">
        <v>2300</v>
      </c>
    </row>
    <row r="39" spans="1:7" x14ac:dyDescent="0.25">
      <c r="A39" s="23"/>
      <c r="B39" s="23"/>
      <c r="G39" s="12"/>
    </row>
    <row r="40" spans="1:7" ht="20.25" x14ac:dyDescent="0.3">
      <c r="A40" s="24" t="s">
        <v>219</v>
      </c>
      <c r="B40" s="24"/>
      <c r="C40" s="19"/>
    </row>
    <row r="41" spans="1:7" x14ac:dyDescent="0.25">
      <c r="A41" s="21" t="s">
        <v>220</v>
      </c>
      <c r="B41" s="21"/>
      <c r="C41" s="20" t="s">
        <v>221</v>
      </c>
    </row>
  </sheetData>
  <mergeCells count="6">
    <mergeCell ref="A41:B41"/>
    <mergeCell ref="A1:C1"/>
    <mergeCell ref="A2:C2"/>
    <mergeCell ref="A3:C3"/>
    <mergeCell ref="A39:B39"/>
    <mergeCell ref="A40:B40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41"/>
  <sheetViews>
    <sheetView workbookViewId="0">
      <selection activeCell="B8" sqref="B8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227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21</v>
      </c>
      <c r="C6" s="2">
        <f>C7+C10+C22+C16+C29+C33</f>
        <v>49500</v>
      </c>
    </row>
    <row r="7" spans="1:3" s="3" customFormat="1" x14ac:dyDescent="0.25">
      <c r="A7" s="2"/>
      <c r="B7" s="2" t="s">
        <v>174</v>
      </c>
      <c r="C7" s="2">
        <f>C8+C9</f>
        <v>4500</v>
      </c>
    </row>
    <row r="8" spans="1:3" s="3" customFormat="1" x14ac:dyDescent="0.25">
      <c r="A8" s="2"/>
      <c r="B8" s="17" t="s">
        <v>228</v>
      </c>
      <c r="C8" s="4">
        <v>2250</v>
      </c>
    </row>
    <row r="9" spans="1:3" s="3" customFormat="1" x14ac:dyDescent="0.25">
      <c r="A9" s="2"/>
      <c r="B9" s="17" t="s">
        <v>229</v>
      </c>
      <c r="C9" s="4">
        <v>2250</v>
      </c>
    </row>
    <row r="10" spans="1:3" s="3" customFormat="1" x14ac:dyDescent="0.25">
      <c r="A10" s="2"/>
      <c r="B10" s="2" t="s">
        <v>6</v>
      </c>
      <c r="C10" s="2">
        <f>+C11+C12+C13+C15+C14</f>
        <v>11250</v>
      </c>
    </row>
    <row r="11" spans="1:3" s="3" customFormat="1" x14ac:dyDescent="0.25">
      <c r="A11" s="2"/>
      <c r="B11" s="17" t="s">
        <v>230</v>
      </c>
      <c r="C11" s="4">
        <v>2250</v>
      </c>
    </row>
    <row r="12" spans="1:3" s="3" customFormat="1" x14ac:dyDescent="0.25">
      <c r="A12" s="2"/>
      <c r="B12" s="17" t="s">
        <v>231</v>
      </c>
      <c r="C12" s="4">
        <v>2250</v>
      </c>
    </row>
    <row r="13" spans="1:3" s="3" customFormat="1" x14ac:dyDescent="0.25">
      <c r="A13" s="2"/>
      <c r="B13" s="17" t="s">
        <v>232</v>
      </c>
      <c r="C13" s="4">
        <v>2250</v>
      </c>
    </row>
    <row r="14" spans="1:3" s="3" customFormat="1" x14ac:dyDescent="0.25">
      <c r="A14" s="2"/>
      <c r="B14" s="17" t="s">
        <v>233</v>
      </c>
      <c r="C14" s="4">
        <v>2250</v>
      </c>
    </row>
    <row r="15" spans="1:3" s="3" customFormat="1" x14ac:dyDescent="0.25">
      <c r="A15" s="2"/>
      <c r="B15" s="17" t="s">
        <v>234</v>
      </c>
      <c r="C15" s="4">
        <v>2250</v>
      </c>
    </row>
    <row r="16" spans="1:3" s="3" customFormat="1" x14ac:dyDescent="0.25">
      <c r="A16" s="2"/>
      <c r="B16" s="2" t="s">
        <v>7</v>
      </c>
      <c r="C16" s="2">
        <f>+C17+C18+C19+C20+C21+C28</f>
        <v>13500</v>
      </c>
    </row>
    <row r="17" spans="1:3" s="3" customFormat="1" x14ac:dyDescent="0.25">
      <c r="A17" s="2"/>
      <c r="B17" s="17" t="s">
        <v>235</v>
      </c>
      <c r="C17" s="4">
        <v>2250</v>
      </c>
    </row>
    <row r="18" spans="1:3" s="3" customFormat="1" x14ac:dyDescent="0.25">
      <c r="A18" s="2"/>
      <c r="B18" s="17" t="s">
        <v>236</v>
      </c>
      <c r="C18" s="4">
        <v>2250</v>
      </c>
    </row>
    <row r="19" spans="1:3" s="3" customFormat="1" x14ac:dyDescent="0.25">
      <c r="A19" s="2"/>
      <c r="B19" s="17" t="s">
        <v>237</v>
      </c>
      <c r="C19" s="4">
        <v>2250</v>
      </c>
    </row>
    <row r="20" spans="1:3" s="3" customFormat="1" x14ac:dyDescent="0.25">
      <c r="A20" s="2"/>
      <c r="B20" s="17" t="s">
        <v>238</v>
      </c>
      <c r="C20" s="4">
        <v>2250</v>
      </c>
    </row>
    <row r="21" spans="1:3" s="3" customFormat="1" x14ac:dyDescent="0.25">
      <c r="A21" s="2"/>
      <c r="B21" s="17" t="s">
        <v>239</v>
      </c>
      <c r="C21" s="4">
        <v>2250</v>
      </c>
    </row>
    <row r="22" spans="1:3" s="3" customFormat="1" hidden="1" x14ac:dyDescent="0.25">
      <c r="A22" s="2"/>
      <c r="B22" s="2" t="s">
        <v>15</v>
      </c>
      <c r="C22" s="2"/>
    </row>
    <row r="23" spans="1:3" s="3" customFormat="1" hidden="1" x14ac:dyDescent="0.25">
      <c r="A23" s="2"/>
      <c r="B23" s="17" t="s">
        <v>125</v>
      </c>
      <c r="C23" s="4"/>
    </row>
    <row r="24" spans="1:3" s="3" customFormat="1" hidden="1" x14ac:dyDescent="0.25">
      <c r="A24" s="2"/>
      <c r="B24" s="17" t="s">
        <v>126</v>
      </c>
      <c r="C24" s="4"/>
    </row>
    <row r="25" spans="1:3" s="3" customFormat="1" hidden="1" x14ac:dyDescent="0.25">
      <c r="A25" s="2"/>
      <c r="B25" s="17" t="s">
        <v>123</v>
      </c>
      <c r="C25" s="4"/>
    </row>
    <row r="26" spans="1:3" s="3" customFormat="1" hidden="1" x14ac:dyDescent="0.25">
      <c r="A26" s="2"/>
      <c r="B26" s="17" t="s">
        <v>124</v>
      </c>
      <c r="C26" s="4"/>
    </row>
    <row r="27" spans="1:3" s="3" customFormat="1" hidden="1" x14ac:dyDescent="0.25">
      <c r="A27" s="2"/>
      <c r="B27" s="17" t="s">
        <v>127</v>
      </c>
      <c r="C27" s="4"/>
    </row>
    <row r="28" spans="1:3" s="3" customFormat="1" x14ac:dyDescent="0.25">
      <c r="A28" s="2"/>
      <c r="B28" s="17" t="s">
        <v>246</v>
      </c>
      <c r="C28" s="4">
        <v>2250</v>
      </c>
    </row>
    <row r="29" spans="1:3" s="3" customFormat="1" x14ac:dyDescent="0.25">
      <c r="A29" s="2"/>
      <c r="B29" s="2" t="s">
        <v>8</v>
      </c>
      <c r="C29" s="2">
        <f>+C30+C31+C32</f>
        <v>9000</v>
      </c>
    </row>
    <row r="30" spans="1:3" s="3" customFormat="1" x14ac:dyDescent="0.25">
      <c r="A30" s="2"/>
      <c r="B30" s="17" t="s">
        <v>240</v>
      </c>
      <c r="C30" s="4">
        <v>3000</v>
      </c>
    </row>
    <row r="31" spans="1:3" s="3" customFormat="1" x14ac:dyDescent="0.25">
      <c r="A31" s="2"/>
      <c r="B31" s="17" t="s">
        <v>244</v>
      </c>
      <c r="C31" s="4">
        <v>3000</v>
      </c>
    </row>
    <row r="32" spans="1:3" s="3" customFormat="1" x14ac:dyDescent="0.25">
      <c r="A32" s="2"/>
      <c r="B32" s="17" t="s">
        <v>247</v>
      </c>
      <c r="C32" s="4">
        <v>3000</v>
      </c>
    </row>
    <row r="33" spans="1:7" s="3" customFormat="1" x14ac:dyDescent="0.25">
      <c r="A33" s="2"/>
      <c r="B33" s="2" t="s">
        <v>15</v>
      </c>
      <c r="C33" s="2">
        <f>+C38+C34+C37+C35+C36</f>
        <v>11250</v>
      </c>
    </row>
    <row r="34" spans="1:7" s="3" customFormat="1" x14ac:dyDescent="0.25">
      <c r="A34" s="2"/>
      <c r="B34" s="17" t="s">
        <v>245</v>
      </c>
      <c r="C34" s="4">
        <v>2250</v>
      </c>
    </row>
    <row r="35" spans="1:7" s="3" customFormat="1" x14ac:dyDescent="0.25">
      <c r="A35" s="2"/>
      <c r="B35" s="17" t="s">
        <v>125</v>
      </c>
      <c r="C35" s="4">
        <v>2250</v>
      </c>
    </row>
    <row r="36" spans="1:7" s="3" customFormat="1" x14ac:dyDescent="0.25">
      <c r="A36" s="2"/>
      <c r="B36" s="17" t="s">
        <v>126</v>
      </c>
      <c r="C36" s="4">
        <v>2250</v>
      </c>
    </row>
    <row r="37" spans="1:7" s="3" customFormat="1" x14ac:dyDescent="0.25">
      <c r="A37" s="2"/>
      <c r="B37" s="17" t="s">
        <v>123</v>
      </c>
      <c r="C37" s="4">
        <v>2250</v>
      </c>
    </row>
    <row r="38" spans="1:7" s="3" customFormat="1" x14ac:dyDescent="0.25">
      <c r="A38" s="2"/>
      <c r="B38" s="17" t="s">
        <v>124</v>
      </c>
      <c r="C38" s="4">
        <v>2250</v>
      </c>
    </row>
    <row r="39" spans="1:7" x14ac:dyDescent="0.25">
      <c r="A39" s="23"/>
      <c r="B39" s="23"/>
      <c r="G39" s="12"/>
    </row>
    <row r="40" spans="1:7" ht="20.25" x14ac:dyDescent="0.3">
      <c r="A40" s="24" t="s">
        <v>219</v>
      </c>
      <c r="B40" s="24"/>
      <c r="C40" s="19"/>
    </row>
    <row r="41" spans="1:7" x14ac:dyDescent="0.25">
      <c r="A41" s="21" t="s">
        <v>220</v>
      </c>
      <c r="B41" s="21"/>
      <c r="C41" s="20" t="s">
        <v>221</v>
      </c>
    </row>
  </sheetData>
  <mergeCells count="6">
    <mergeCell ref="A41:B41"/>
    <mergeCell ref="A1:C1"/>
    <mergeCell ref="A2:C2"/>
    <mergeCell ref="A3:C3"/>
    <mergeCell ref="A39:B39"/>
    <mergeCell ref="A40:B40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42"/>
  <sheetViews>
    <sheetView workbookViewId="0">
      <selection activeCell="E31" sqref="E31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227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21</v>
      </c>
      <c r="C6" s="2">
        <f>C7+C10+C22+C16+C28+C34</f>
        <v>49500</v>
      </c>
    </row>
    <row r="7" spans="1:3" s="3" customFormat="1" x14ac:dyDescent="0.25">
      <c r="A7" s="2"/>
      <c r="B7" s="2" t="s">
        <v>174</v>
      </c>
      <c r="C7" s="2">
        <f>C8+C9</f>
        <v>4500</v>
      </c>
    </row>
    <row r="8" spans="1:3" s="3" customFormat="1" x14ac:dyDescent="0.25">
      <c r="A8" s="2"/>
      <c r="B8" s="17" t="s">
        <v>228</v>
      </c>
      <c r="C8" s="4">
        <v>2250</v>
      </c>
    </row>
    <row r="9" spans="1:3" s="3" customFormat="1" x14ac:dyDescent="0.25">
      <c r="A9" s="2"/>
      <c r="B9" s="17" t="s">
        <v>229</v>
      </c>
      <c r="C9" s="4">
        <v>2250</v>
      </c>
    </row>
    <row r="10" spans="1:3" s="3" customFormat="1" x14ac:dyDescent="0.25">
      <c r="A10" s="2"/>
      <c r="B10" s="2" t="s">
        <v>6</v>
      </c>
      <c r="C10" s="2">
        <f>+C11+C12+C13+C15+C14</f>
        <v>11250</v>
      </c>
    </row>
    <row r="11" spans="1:3" s="3" customFormat="1" x14ac:dyDescent="0.25">
      <c r="A11" s="2"/>
      <c r="B11" s="17" t="s">
        <v>230</v>
      </c>
      <c r="C11" s="4">
        <v>2250</v>
      </c>
    </row>
    <row r="12" spans="1:3" s="3" customFormat="1" x14ac:dyDescent="0.25">
      <c r="A12" s="2"/>
      <c r="B12" s="17" t="s">
        <v>231</v>
      </c>
      <c r="C12" s="4">
        <v>2250</v>
      </c>
    </row>
    <row r="13" spans="1:3" s="3" customFormat="1" x14ac:dyDescent="0.25">
      <c r="A13" s="2"/>
      <c r="B13" s="17" t="s">
        <v>232</v>
      </c>
      <c r="C13" s="4">
        <v>2250</v>
      </c>
    </row>
    <row r="14" spans="1:3" s="3" customFormat="1" x14ac:dyDescent="0.25">
      <c r="A14" s="2"/>
      <c r="B14" s="17" t="s">
        <v>233</v>
      </c>
      <c r="C14" s="4">
        <v>2250</v>
      </c>
    </row>
    <row r="15" spans="1:3" s="3" customFormat="1" x14ac:dyDescent="0.25">
      <c r="A15" s="2"/>
      <c r="B15" s="17" t="s">
        <v>234</v>
      </c>
      <c r="C15" s="4">
        <v>2250</v>
      </c>
    </row>
    <row r="16" spans="1:3" s="3" customFormat="1" x14ac:dyDescent="0.25">
      <c r="A16" s="2"/>
      <c r="B16" s="2" t="s">
        <v>7</v>
      </c>
      <c r="C16" s="2">
        <f>+C17+C18+C19+C20+C21</f>
        <v>11250</v>
      </c>
    </row>
    <row r="17" spans="1:3" s="3" customFormat="1" x14ac:dyDescent="0.25">
      <c r="A17" s="2"/>
      <c r="B17" s="17" t="s">
        <v>235</v>
      </c>
      <c r="C17" s="4">
        <v>2250</v>
      </c>
    </row>
    <row r="18" spans="1:3" s="3" customFormat="1" x14ac:dyDescent="0.25">
      <c r="A18" s="2"/>
      <c r="B18" s="17" t="s">
        <v>236</v>
      </c>
      <c r="C18" s="4">
        <v>2250</v>
      </c>
    </row>
    <row r="19" spans="1:3" s="3" customFormat="1" x14ac:dyDescent="0.25">
      <c r="A19" s="2"/>
      <c r="B19" s="17" t="s">
        <v>237</v>
      </c>
      <c r="C19" s="4">
        <v>2250</v>
      </c>
    </row>
    <row r="20" spans="1:3" s="3" customFormat="1" x14ac:dyDescent="0.25">
      <c r="A20" s="2"/>
      <c r="B20" s="17" t="s">
        <v>238</v>
      </c>
      <c r="C20" s="4">
        <v>2250</v>
      </c>
    </row>
    <row r="21" spans="1:3" s="3" customFormat="1" x14ac:dyDescent="0.25">
      <c r="A21" s="2"/>
      <c r="B21" s="17" t="s">
        <v>239</v>
      </c>
      <c r="C21" s="4">
        <v>2250</v>
      </c>
    </row>
    <row r="22" spans="1:3" s="3" customFormat="1" hidden="1" x14ac:dyDescent="0.25">
      <c r="A22" s="2"/>
      <c r="B22" s="2" t="s">
        <v>15</v>
      </c>
      <c r="C22" s="2"/>
    </row>
    <row r="23" spans="1:3" s="3" customFormat="1" hidden="1" x14ac:dyDescent="0.25">
      <c r="A23" s="2"/>
      <c r="B23" s="17" t="s">
        <v>125</v>
      </c>
      <c r="C23" s="4"/>
    </row>
    <row r="24" spans="1:3" s="3" customFormat="1" hidden="1" x14ac:dyDescent="0.25">
      <c r="A24" s="2"/>
      <c r="B24" s="17" t="s">
        <v>126</v>
      </c>
      <c r="C24" s="4"/>
    </row>
    <row r="25" spans="1:3" s="3" customFormat="1" hidden="1" x14ac:dyDescent="0.25">
      <c r="A25" s="2"/>
      <c r="B25" s="17" t="s">
        <v>123</v>
      </c>
      <c r="C25" s="4"/>
    </row>
    <row r="26" spans="1:3" s="3" customFormat="1" hidden="1" x14ac:dyDescent="0.25">
      <c r="A26" s="2"/>
      <c r="B26" s="17" t="s">
        <v>124</v>
      </c>
      <c r="C26" s="4"/>
    </row>
    <row r="27" spans="1:3" s="3" customFormat="1" hidden="1" x14ac:dyDescent="0.25">
      <c r="A27" s="2"/>
      <c r="B27" s="17" t="s">
        <v>127</v>
      </c>
      <c r="C27" s="4"/>
    </row>
    <row r="28" spans="1:3" s="3" customFormat="1" x14ac:dyDescent="0.25">
      <c r="A28" s="2"/>
      <c r="B28" s="2" t="s">
        <v>8</v>
      </c>
      <c r="C28" s="2">
        <f>+C29+C32+C33+C30+C31</f>
        <v>11250</v>
      </c>
    </row>
    <row r="29" spans="1:3" s="3" customFormat="1" x14ac:dyDescent="0.25">
      <c r="A29" s="2"/>
      <c r="B29" s="17" t="s">
        <v>240</v>
      </c>
      <c r="C29" s="4">
        <v>2250</v>
      </c>
    </row>
    <row r="30" spans="1:3" s="3" customFormat="1" x14ac:dyDescent="0.25">
      <c r="A30" s="2"/>
      <c r="B30" s="17" t="s">
        <v>241</v>
      </c>
      <c r="C30" s="4">
        <v>2250</v>
      </c>
    </row>
    <row r="31" spans="1:3" s="3" customFormat="1" x14ac:dyDescent="0.25">
      <c r="A31" s="2"/>
      <c r="B31" s="17" t="s">
        <v>242</v>
      </c>
      <c r="C31" s="4">
        <v>2250</v>
      </c>
    </row>
    <row r="32" spans="1:3" s="3" customFormat="1" x14ac:dyDescent="0.25">
      <c r="A32" s="2"/>
      <c r="B32" s="17" t="s">
        <v>243</v>
      </c>
      <c r="C32" s="4">
        <v>2250</v>
      </c>
    </row>
    <row r="33" spans="1:7" s="3" customFormat="1" x14ac:dyDescent="0.25">
      <c r="A33" s="2"/>
      <c r="B33" s="17" t="s">
        <v>244</v>
      </c>
      <c r="C33" s="4">
        <v>2250</v>
      </c>
    </row>
    <row r="34" spans="1:7" s="3" customFormat="1" x14ac:dyDescent="0.25">
      <c r="A34" s="2"/>
      <c r="B34" s="2" t="s">
        <v>15</v>
      </c>
      <c r="C34" s="2">
        <f>+C39+C35+C38+C36+C37</f>
        <v>11250</v>
      </c>
    </row>
    <row r="35" spans="1:7" s="3" customFormat="1" x14ac:dyDescent="0.25">
      <c r="A35" s="2"/>
      <c r="B35" s="17" t="s">
        <v>245</v>
      </c>
      <c r="C35" s="4">
        <v>2250</v>
      </c>
    </row>
    <row r="36" spans="1:7" s="3" customFormat="1" x14ac:dyDescent="0.25">
      <c r="A36" s="2"/>
      <c r="B36" s="17" t="s">
        <v>125</v>
      </c>
      <c r="C36" s="4">
        <v>2250</v>
      </c>
    </row>
    <row r="37" spans="1:7" s="3" customFormat="1" x14ac:dyDescent="0.25">
      <c r="A37" s="2"/>
      <c r="B37" s="17" t="s">
        <v>126</v>
      </c>
      <c r="C37" s="4">
        <v>2250</v>
      </c>
    </row>
    <row r="38" spans="1:7" s="3" customFormat="1" x14ac:dyDescent="0.25">
      <c r="A38" s="2"/>
      <c r="B38" s="17" t="s">
        <v>123</v>
      </c>
      <c r="C38" s="4">
        <v>2250</v>
      </c>
    </row>
    <row r="39" spans="1:7" s="3" customFormat="1" x14ac:dyDescent="0.25">
      <c r="A39" s="2"/>
      <c r="B39" s="17" t="s">
        <v>124</v>
      </c>
      <c r="C39" s="4">
        <v>2250</v>
      </c>
    </row>
    <row r="40" spans="1:7" x14ac:dyDescent="0.25">
      <c r="A40" s="23"/>
      <c r="B40" s="23"/>
      <c r="G40" s="12"/>
    </row>
    <row r="41" spans="1:7" ht="20.25" x14ac:dyDescent="0.3">
      <c r="A41" s="24" t="s">
        <v>219</v>
      </c>
      <c r="B41" s="24"/>
      <c r="C41" s="19"/>
    </row>
    <row r="42" spans="1:7" x14ac:dyDescent="0.25">
      <c r="A42" s="21" t="s">
        <v>220</v>
      </c>
      <c r="B42" s="21"/>
      <c r="C42" s="20" t="s">
        <v>221</v>
      </c>
    </row>
  </sheetData>
  <mergeCells count="6">
    <mergeCell ref="A42:B42"/>
    <mergeCell ref="A1:C1"/>
    <mergeCell ref="A2:C2"/>
    <mergeCell ref="A3:C3"/>
    <mergeCell ref="A40:B40"/>
    <mergeCell ref="A41:B41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42"/>
  <sheetViews>
    <sheetView topLeftCell="A4" workbookViewId="0">
      <selection activeCell="B7" sqref="B7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222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18</v>
      </c>
      <c r="C6" s="2">
        <f>C7+C12+C24+C18+C30+C36</f>
        <v>49500</v>
      </c>
    </row>
    <row r="7" spans="1:3" s="3" customFormat="1" x14ac:dyDescent="0.25">
      <c r="A7" s="2"/>
      <c r="B7" s="2" t="s">
        <v>174</v>
      </c>
      <c r="C7" s="2">
        <f>+C11+C8+C9+C10</f>
        <v>9000</v>
      </c>
    </row>
    <row r="8" spans="1:3" s="3" customFormat="1" x14ac:dyDescent="0.25">
      <c r="A8" s="2"/>
      <c r="B8" s="17" t="s">
        <v>101</v>
      </c>
      <c r="C8" s="4">
        <v>2250</v>
      </c>
    </row>
    <row r="9" spans="1:3" s="3" customFormat="1" x14ac:dyDescent="0.25">
      <c r="A9" s="2"/>
      <c r="B9" s="17" t="s">
        <v>102</v>
      </c>
      <c r="C9" s="4">
        <v>2250</v>
      </c>
    </row>
    <row r="10" spans="1:3" s="3" customFormat="1" x14ac:dyDescent="0.25">
      <c r="A10" s="2"/>
      <c r="B10" s="17" t="s">
        <v>103</v>
      </c>
      <c r="C10" s="4">
        <v>2250</v>
      </c>
    </row>
    <row r="11" spans="1:3" s="3" customFormat="1" x14ac:dyDescent="0.25">
      <c r="A11" s="2"/>
      <c r="B11" s="17" t="s">
        <v>104</v>
      </c>
      <c r="C11" s="4">
        <v>2250</v>
      </c>
    </row>
    <row r="12" spans="1:3" s="3" customFormat="1" x14ac:dyDescent="0.25">
      <c r="A12" s="2"/>
      <c r="B12" s="2" t="s">
        <v>6</v>
      </c>
      <c r="C12" s="2">
        <f>+C13+C14+C15+C17+C16</f>
        <v>11250</v>
      </c>
    </row>
    <row r="13" spans="1:3" s="3" customFormat="1" x14ac:dyDescent="0.25">
      <c r="A13" s="2"/>
      <c r="B13" s="17" t="s">
        <v>223</v>
      </c>
      <c r="C13" s="4">
        <v>2250</v>
      </c>
    </row>
    <row r="14" spans="1:3" s="3" customFormat="1" x14ac:dyDescent="0.25">
      <c r="A14" s="2"/>
      <c r="B14" s="17" t="s">
        <v>106</v>
      </c>
      <c r="C14" s="4">
        <v>2250</v>
      </c>
    </row>
    <row r="15" spans="1:3" s="3" customFormat="1" x14ac:dyDescent="0.25">
      <c r="A15" s="2"/>
      <c r="B15" s="17" t="s">
        <v>107</v>
      </c>
      <c r="C15" s="4">
        <v>2250</v>
      </c>
    </row>
    <row r="16" spans="1:3" s="3" customFormat="1" x14ac:dyDescent="0.25">
      <c r="A16" s="2"/>
      <c r="B16" s="17" t="s">
        <v>108</v>
      </c>
      <c r="C16" s="4">
        <v>2250</v>
      </c>
    </row>
    <row r="17" spans="1:3" s="3" customFormat="1" x14ac:dyDescent="0.25">
      <c r="A17" s="2"/>
      <c r="B17" s="17" t="s">
        <v>109</v>
      </c>
      <c r="C17" s="4">
        <v>2250</v>
      </c>
    </row>
    <row r="18" spans="1:3" s="3" customFormat="1" x14ac:dyDescent="0.25">
      <c r="A18" s="2"/>
      <c r="B18" s="2" t="s">
        <v>7</v>
      </c>
      <c r="C18" s="2">
        <f>+C19+C20+C21+C22+C23</f>
        <v>11250</v>
      </c>
    </row>
    <row r="19" spans="1:3" s="3" customFormat="1" x14ac:dyDescent="0.25">
      <c r="A19" s="2"/>
      <c r="B19" s="17" t="s">
        <v>224</v>
      </c>
      <c r="C19" s="4">
        <v>2250</v>
      </c>
    </row>
    <row r="20" spans="1:3" s="3" customFormat="1" x14ac:dyDescent="0.25">
      <c r="A20" s="2"/>
      <c r="B20" s="17" t="s">
        <v>111</v>
      </c>
      <c r="C20" s="4">
        <v>2250</v>
      </c>
    </row>
    <row r="21" spans="1:3" s="3" customFormat="1" x14ac:dyDescent="0.25">
      <c r="A21" s="2"/>
      <c r="B21" s="17" t="s">
        <v>112</v>
      </c>
      <c r="C21" s="4">
        <v>2250</v>
      </c>
    </row>
    <row r="22" spans="1:3" s="3" customFormat="1" x14ac:dyDescent="0.25">
      <c r="A22" s="2"/>
      <c r="B22" s="17" t="s">
        <v>113</v>
      </c>
      <c r="C22" s="4">
        <v>2250</v>
      </c>
    </row>
    <row r="23" spans="1:3" s="3" customFormat="1" x14ac:dyDescent="0.25">
      <c r="A23" s="2"/>
      <c r="B23" s="17" t="s">
        <v>114</v>
      </c>
      <c r="C23" s="4">
        <v>2250</v>
      </c>
    </row>
    <row r="24" spans="1:3" s="3" customFormat="1" hidden="1" x14ac:dyDescent="0.25">
      <c r="A24" s="2"/>
      <c r="B24" s="2" t="s">
        <v>15</v>
      </c>
      <c r="C24" s="2"/>
    </row>
    <row r="25" spans="1:3" s="3" customFormat="1" hidden="1" x14ac:dyDescent="0.25">
      <c r="A25" s="2"/>
      <c r="B25" s="17" t="s">
        <v>125</v>
      </c>
      <c r="C25" s="4"/>
    </row>
    <row r="26" spans="1:3" s="3" customFormat="1" hidden="1" x14ac:dyDescent="0.25">
      <c r="A26" s="2"/>
      <c r="B26" s="17" t="s">
        <v>126</v>
      </c>
      <c r="C26" s="4"/>
    </row>
    <row r="27" spans="1:3" s="3" customFormat="1" hidden="1" x14ac:dyDescent="0.25">
      <c r="A27" s="2"/>
      <c r="B27" s="17" t="s">
        <v>123</v>
      </c>
      <c r="C27" s="4"/>
    </row>
    <row r="28" spans="1:3" s="3" customFormat="1" hidden="1" x14ac:dyDescent="0.25">
      <c r="A28" s="2"/>
      <c r="B28" s="17" t="s">
        <v>124</v>
      </c>
      <c r="C28" s="4"/>
    </row>
    <row r="29" spans="1:3" s="3" customFormat="1" hidden="1" x14ac:dyDescent="0.25">
      <c r="A29" s="2"/>
      <c r="B29" s="17" t="s">
        <v>127</v>
      </c>
      <c r="C29" s="4"/>
    </row>
    <row r="30" spans="1:3" s="3" customFormat="1" x14ac:dyDescent="0.25">
      <c r="A30" s="2"/>
      <c r="B30" s="2" t="s">
        <v>8</v>
      </c>
      <c r="C30" s="2">
        <f>+C31+C34+C35+C32+C33</f>
        <v>11250</v>
      </c>
    </row>
    <row r="31" spans="1:3" s="3" customFormat="1" x14ac:dyDescent="0.25">
      <c r="A31" s="2"/>
      <c r="B31" s="17" t="s">
        <v>225</v>
      </c>
      <c r="C31" s="4">
        <v>2250</v>
      </c>
    </row>
    <row r="32" spans="1:3" s="3" customFormat="1" x14ac:dyDescent="0.25">
      <c r="A32" s="2"/>
      <c r="B32" s="17" t="s">
        <v>116</v>
      </c>
      <c r="C32" s="4">
        <v>2250</v>
      </c>
    </row>
    <row r="33" spans="1:7" s="3" customFormat="1" x14ac:dyDescent="0.25">
      <c r="A33" s="2"/>
      <c r="B33" s="17" t="s">
        <v>117</v>
      </c>
      <c r="C33" s="4">
        <v>2250</v>
      </c>
    </row>
    <row r="34" spans="1:7" s="3" customFormat="1" x14ac:dyDescent="0.25">
      <c r="A34" s="2"/>
      <c r="B34" s="17" t="s">
        <v>118</v>
      </c>
      <c r="C34" s="4">
        <v>2250</v>
      </c>
    </row>
    <row r="35" spans="1:7" s="3" customFormat="1" x14ac:dyDescent="0.25">
      <c r="A35" s="2"/>
      <c r="B35" s="17" t="s">
        <v>119</v>
      </c>
      <c r="C35" s="4">
        <v>2250</v>
      </c>
    </row>
    <row r="36" spans="1:7" s="3" customFormat="1" x14ac:dyDescent="0.25">
      <c r="A36" s="2"/>
      <c r="B36" s="2" t="s">
        <v>15</v>
      </c>
      <c r="C36" s="2">
        <f>+C39+C37+C38</f>
        <v>6750</v>
      </c>
    </row>
    <row r="37" spans="1:7" s="3" customFormat="1" x14ac:dyDescent="0.25">
      <c r="A37" s="2"/>
      <c r="B37" s="17" t="s">
        <v>226</v>
      </c>
      <c r="C37" s="4">
        <v>2250</v>
      </c>
    </row>
    <row r="38" spans="1:7" s="3" customFormat="1" x14ac:dyDescent="0.25">
      <c r="A38" s="2"/>
      <c r="B38" s="17" t="s">
        <v>121</v>
      </c>
      <c r="C38" s="4">
        <v>2250</v>
      </c>
    </row>
    <row r="39" spans="1:7" s="3" customFormat="1" x14ac:dyDescent="0.25">
      <c r="A39" s="2"/>
      <c r="B39" s="17" t="s">
        <v>122</v>
      </c>
      <c r="C39" s="4">
        <v>2250</v>
      </c>
    </row>
    <row r="40" spans="1:7" x14ac:dyDescent="0.25">
      <c r="A40" s="23"/>
      <c r="B40" s="23"/>
      <c r="G40" s="12"/>
    </row>
    <row r="41" spans="1:7" ht="20.25" x14ac:dyDescent="0.3">
      <c r="A41" s="24" t="s">
        <v>219</v>
      </c>
      <c r="B41" s="24"/>
      <c r="C41" s="19"/>
    </row>
    <row r="42" spans="1:7" x14ac:dyDescent="0.25">
      <c r="A42" s="21" t="s">
        <v>220</v>
      </c>
      <c r="B42" s="21"/>
      <c r="C42" s="20" t="s">
        <v>221</v>
      </c>
    </row>
  </sheetData>
  <mergeCells count="6">
    <mergeCell ref="A42:B42"/>
    <mergeCell ref="A1:C1"/>
    <mergeCell ref="A2:C2"/>
    <mergeCell ref="A3:C3"/>
    <mergeCell ref="A40:B40"/>
    <mergeCell ref="A41:B41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6" sqref="B6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417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16</v>
      </c>
      <c r="C6" s="2">
        <f>C7+C13+C25+C19+C31</f>
        <v>52000</v>
      </c>
    </row>
    <row r="7" spans="1:3" s="3" customFormat="1" x14ac:dyDescent="0.25">
      <c r="A7" s="2"/>
      <c r="B7" s="2" t="s">
        <v>391</v>
      </c>
      <c r="C7" s="2">
        <f>C8+C100+C11+C12+C9+C10</f>
        <v>13000</v>
      </c>
    </row>
    <row r="8" spans="1:3" s="3" customFormat="1" x14ac:dyDescent="0.25">
      <c r="A8" s="2"/>
      <c r="B8" s="17" t="s">
        <v>414</v>
      </c>
      <c r="C8" s="4">
        <v>2600</v>
      </c>
    </row>
    <row r="9" spans="1:3" s="3" customFormat="1" x14ac:dyDescent="0.25">
      <c r="A9" s="2"/>
      <c r="B9" s="17" t="s">
        <v>325</v>
      </c>
      <c r="C9" s="4">
        <v>2600</v>
      </c>
    </row>
    <row r="10" spans="1:3" s="3" customFormat="1" x14ac:dyDescent="0.25">
      <c r="A10" s="2"/>
      <c r="B10" s="17" t="s">
        <v>326</v>
      </c>
      <c r="C10" s="4">
        <v>2600</v>
      </c>
    </row>
    <row r="11" spans="1:3" s="3" customFormat="1" x14ac:dyDescent="0.25">
      <c r="A11" s="2"/>
      <c r="B11" s="17" t="s">
        <v>327</v>
      </c>
      <c r="C11" s="4">
        <v>2600</v>
      </c>
    </row>
    <row r="12" spans="1:3" s="3" customFormat="1" x14ac:dyDescent="0.25">
      <c r="A12" s="2"/>
      <c r="B12" s="17" t="s">
        <v>328</v>
      </c>
      <c r="C12" s="4">
        <v>2600</v>
      </c>
    </row>
    <row r="13" spans="1:3" s="3" customFormat="1" x14ac:dyDescent="0.25">
      <c r="A13" s="2"/>
      <c r="B13" s="2" t="s">
        <v>6</v>
      </c>
      <c r="C13" s="2">
        <f>C14+C17+C15+C16+C18</f>
        <v>13000</v>
      </c>
    </row>
    <row r="14" spans="1:3" s="3" customFormat="1" x14ac:dyDescent="0.25">
      <c r="A14" s="2"/>
      <c r="B14" s="17" t="s">
        <v>415</v>
      </c>
      <c r="C14" s="4">
        <v>2600</v>
      </c>
    </row>
    <row r="15" spans="1:3" s="3" customFormat="1" x14ac:dyDescent="0.25">
      <c r="A15" s="2"/>
      <c r="B15" s="17" t="s">
        <v>330</v>
      </c>
      <c r="C15" s="4">
        <v>2600</v>
      </c>
    </row>
    <row r="16" spans="1:3" s="3" customFormat="1" x14ac:dyDescent="0.25">
      <c r="A16" s="2"/>
      <c r="B16" s="17" t="s">
        <v>332</v>
      </c>
      <c r="C16" s="4">
        <v>2600</v>
      </c>
    </row>
    <row r="17" spans="1:3" s="3" customFormat="1" x14ac:dyDescent="0.25">
      <c r="A17" s="2"/>
      <c r="B17" s="17" t="s">
        <v>331</v>
      </c>
      <c r="C17" s="4">
        <v>2600</v>
      </c>
    </row>
    <row r="18" spans="1:3" s="3" customFormat="1" x14ac:dyDescent="0.25">
      <c r="A18" s="2"/>
      <c r="B18" s="17" t="s">
        <v>333</v>
      </c>
      <c r="C18" s="4">
        <v>2600</v>
      </c>
    </row>
    <row r="19" spans="1:3" s="3" customFormat="1" x14ac:dyDescent="0.25">
      <c r="A19" s="2"/>
      <c r="B19" s="2" t="s">
        <v>7</v>
      </c>
      <c r="C19" s="2">
        <f>C20+C24+C22+C21+C23</f>
        <v>13000</v>
      </c>
    </row>
    <row r="20" spans="1:3" s="3" customFormat="1" x14ac:dyDescent="0.25">
      <c r="A20" s="2"/>
      <c r="B20" s="17" t="s">
        <v>416</v>
      </c>
      <c r="C20" s="4">
        <v>2600</v>
      </c>
    </row>
    <row r="21" spans="1:3" s="3" customFormat="1" x14ac:dyDescent="0.25">
      <c r="A21" s="2"/>
      <c r="B21" s="17" t="s">
        <v>335</v>
      </c>
      <c r="C21" s="4">
        <v>2600</v>
      </c>
    </row>
    <row r="22" spans="1:3" s="3" customFormat="1" x14ac:dyDescent="0.25">
      <c r="A22" s="2"/>
      <c r="B22" s="17" t="s">
        <v>336</v>
      </c>
      <c r="C22" s="4">
        <v>2600</v>
      </c>
    </row>
    <row r="23" spans="1:3" s="3" customFormat="1" x14ac:dyDescent="0.25">
      <c r="A23" s="2"/>
      <c r="B23" s="17" t="s">
        <v>337</v>
      </c>
      <c r="C23" s="4">
        <v>2600</v>
      </c>
    </row>
    <row r="24" spans="1:3" s="3" customFormat="1" x14ac:dyDescent="0.25">
      <c r="A24" s="2"/>
      <c r="B24" s="17" t="s">
        <v>338</v>
      </c>
      <c r="C24" s="4">
        <v>2600</v>
      </c>
    </row>
    <row r="25" spans="1:3" s="3" customFormat="1" x14ac:dyDescent="0.25">
      <c r="A25" s="2"/>
      <c r="B25" s="2" t="s">
        <v>8</v>
      </c>
      <c r="C25" s="2">
        <f>C28+C26+C30+C27+C29</f>
        <v>13000</v>
      </c>
    </row>
    <row r="26" spans="1:3" s="3" customFormat="1" x14ac:dyDescent="0.25">
      <c r="A26" s="2"/>
      <c r="B26" s="17" t="s">
        <v>340</v>
      </c>
      <c r="C26" s="4">
        <v>2600</v>
      </c>
    </row>
    <row r="27" spans="1:3" s="3" customFormat="1" x14ac:dyDescent="0.25">
      <c r="A27" s="2"/>
      <c r="B27" s="17" t="s">
        <v>341</v>
      </c>
      <c r="C27" s="4">
        <v>2600</v>
      </c>
    </row>
    <row r="28" spans="1:3" s="3" customFormat="1" x14ac:dyDescent="0.25">
      <c r="A28" s="2"/>
      <c r="B28" s="17" t="s">
        <v>342</v>
      </c>
      <c r="C28" s="4">
        <v>2600</v>
      </c>
    </row>
    <row r="29" spans="1:3" s="3" customFormat="1" x14ac:dyDescent="0.25">
      <c r="A29" s="2"/>
      <c r="B29" s="17" t="s">
        <v>343</v>
      </c>
      <c r="C29" s="4">
        <v>2600</v>
      </c>
    </row>
    <row r="30" spans="1:3" s="3" customFormat="1" x14ac:dyDescent="0.25">
      <c r="A30" s="2"/>
      <c r="B30" s="17" t="s">
        <v>344</v>
      </c>
      <c r="C30" s="4">
        <v>2600</v>
      </c>
    </row>
    <row r="31" spans="1:3" s="3" customFormat="1" hidden="1" x14ac:dyDescent="0.25">
      <c r="A31" s="2"/>
      <c r="B31" s="2" t="s">
        <v>15</v>
      </c>
      <c r="C31" s="2">
        <f>+C32+C36+C33+C34+C35</f>
        <v>0</v>
      </c>
    </row>
    <row r="32" spans="1:3" s="3" customFormat="1" hidden="1" x14ac:dyDescent="0.25">
      <c r="A32" s="2"/>
      <c r="B32" s="17" t="s">
        <v>413</v>
      </c>
      <c r="C32" s="4"/>
    </row>
    <row r="33" spans="1:7" s="3" customFormat="1" hidden="1" x14ac:dyDescent="0.25">
      <c r="A33" s="2"/>
      <c r="B33" s="17" t="s">
        <v>320</v>
      </c>
      <c r="C33" s="4"/>
    </row>
    <row r="34" spans="1:7" s="3" customFormat="1" hidden="1" x14ac:dyDescent="0.25">
      <c r="A34" s="2"/>
      <c r="B34" s="17" t="s">
        <v>321</v>
      </c>
      <c r="C34" s="4"/>
    </row>
    <row r="35" spans="1:7" s="3" customFormat="1" hidden="1" x14ac:dyDescent="0.25">
      <c r="A35" s="2"/>
      <c r="B35" s="17" t="s">
        <v>322</v>
      </c>
      <c r="C35" s="4"/>
    </row>
    <row r="36" spans="1:7" s="3" customFormat="1" hidden="1" x14ac:dyDescent="0.25">
      <c r="A36" s="2"/>
      <c r="B36" s="17" t="s">
        <v>323</v>
      </c>
      <c r="C36" s="4"/>
    </row>
    <row r="37" spans="1:7" s="3" customFormat="1" hidden="1" x14ac:dyDescent="0.25">
      <c r="A37" s="2"/>
      <c r="B37" s="17" t="s">
        <v>274</v>
      </c>
      <c r="C37" s="4"/>
    </row>
    <row r="38" spans="1:7" s="3" customFormat="1" hidden="1" x14ac:dyDescent="0.25">
      <c r="A38" s="2"/>
      <c r="B38" s="17" t="s">
        <v>167</v>
      </c>
      <c r="C38" s="4"/>
    </row>
    <row r="39" spans="1:7" s="3" customFormat="1" hidden="1" x14ac:dyDescent="0.25">
      <c r="A39" s="2"/>
      <c r="B39" s="17" t="s">
        <v>168</v>
      </c>
      <c r="C39" s="4"/>
    </row>
    <row r="40" spans="1:7" s="3" customFormat="1" hidden="1" x14ac:dyDescent="0.25">
      <c r="A40" s="2"/>
      <c r="B40" s="17" t="s">
        <v>169</v>
      </c>
      <c r="C40" s="4"/>
    </row>
    <row r="41" spans="1:7" x14ac:dyDescent="0.25">
      <c r="A41" s="23"/>
      <c r="B41" s="23"/>
      <c r="G41" s="12"/>
    </row>
    <row r="42" spans="1:7" ht="20.25" x14ac:dyDescent="0.3">
      <c r="A42" s="24" t="s">
        <v>347</v>
      </c>
      <c r="B42" s="24"/>
      <c r="C42" s="19"/>
    </row>
    <row r="43" spans="1:7" x14ac:dyDescent="0.25">
      <c r="A43" s="21" t="s">
        <v>346</v>
      </c>
      <c r="B43" s="21"/>
      <c r="C43" s="20" t="s">
        <v>348</v>
      </c>
    </row>
  </sheetData>
  <mergeCells count="6">
    <mergeCell ref="A43:B43"/>
    <mergeCell ref="A1:C1"/>
    <mergeCell ref="A2:C2"/>
    <mergeCell ref="A3:C3"/>
    <mergeCell ref="A41:B41"/>
    <mergeCell ref="A42:B42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42"/>
  <sheetViews>
    <sheetView topLeftCell="A6" workbookViewId="0">
      <selection activeCell="B40" sqref="B40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195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29</v>
      </c>
      <c r="C6" s="2">
        <f>C7+C12+C24+C18+C30+C36</f>
        <v>28000</v>
      </c>
    </row>
    <row r="7" spans="1:3" s="3" customFormat="1" x14ac:dyDescent="0.25">
      <c r="A7" s="2"/>
      <c r="B7" s="2" t="s">
        <v>174</v>
      </c>
      <c r="C7" s="2">
        <f>+C8+C9+C10+C11</f>
        <v>4880</v>
      </c>
    </row>
    <row r="8" spans="1:3" s="3" customFormat="1" x14ac:dyDescent="0.25">
      <c r="A8" s="2"/>
      <c r="B8" s="17" t="s">
        <v>197</v>
      </c>
      <c r="C8" s="4">
        <v>1220</v>
      </c>
    </row>
    <row r="9" spans="1:3" s="3" customFormat="1" x14ac:dyDescent="0.25">
      <c r="A9" s="2"/>
      <c r="B9" s="17" t="s">
        <v>196</v>
      </c>
      <c r="C9" s="4">
        <v>1220</v>
      </c>
    </row>
    <row r="10" spans="1:3" s="3" customFormat="1" x14ac:dyDescent="0.25">
      <c r="A10" s="2"/>
      <c r="B10" s="17" t="s">
        <v>198</v>
      </c>
      <c r="C10" s="4">
        <v>1220</v>
      </c>
    </row>
    <row r="11" spans="1:3" s="3" customFormat="1" x14ac:dyDescent="0.25">
      <c r="A11" s="2"/>
      <c r="B11" s="17" t="s">
        <v>199</v>
      </c>
      <c r="C11" s="4">
        <v>1220</v>
      </c>
    </row>
    <row r="12" spans="1:3" s="3" customFormat="1" x14ac:dyDescent="0.25">
      <c r="A12" s="2"/>
      <c r="B12" s="2" t="s">
        <v>6</v>
      </c>
      <c r="C12" s="2">
        <f>+C13+C14+C15+C16+C17</f>
        <v>6100</v>
      </c>
    </row>
    <row r="13" spans="1:3" s="3" customFormat="1" x14ac:dyDescent="0.25">
      <c r="A13" s="2"/>
      <c r="B13" s="17" t="s">
        <v>200</v>
      </c>
      <c r="C13" s="4">
        <v>1220</v>
      </c>
    </row>
    <row r="14" spans="1:3" s="3" customFormat="1" x14ac:dyDescent="0.25">
      <c r="A14" s="2"/>
      <c r="B14" s="17" t="s">
        <v>201</v>
      </c>
      <c r="C14" s="4">
        <v>1220</v>
      </c>
    </row>
    <row r="15" spans="1:3" s="3" customFormat="1" x14ac:dyDescent="0.25">
      <c r="A15" s="2"/>
      <c r="B15" s="17" t="s">
        <v>202</v>
      </c>
      <c r="C15" s="4">
        <v>1220</v>
      </c>
    </row>
    <row r="16" spans="1:3" s="3" customFormat="1" x14ac:dyDescent="0.25">
      <c r="A16" s="2"/>
      <c r="B16" s="17" t="s">
        <v>203</v>
      </c>
      <c r="C16" s="4">
        <v>1220</v>
      </c>
    </row>
    <row r="17" spans="1:3" s="3" customFormat="1" x14ac:dyDescent="0.25">
      <c r="A17" s="2"/>
      <c r="B17" s="17" t="s">
        <v>204</v>
      </c>
      <c r="C17" s="4">
        <v>1220</v>
      </c>
    </row>
    <row r="18" spans="1:3" s="3" customFormat="1" x14ac:dyDescent="0.25">
      <c r="A18" s="2"/>
      <c r="B18" s="2" t="s">
        <v>7</v>
      </c>
      <c r="C18" s="2">
        <f>+C19+C20+C21+C22+C23</f>
        <v>6100</v>
      </c>
    </row>
    <row r="19" spans="1:3" s="3" customFormat="1" x14ac:dyDescent="0.25">
      <c r="A19" s="2"/>
      <c r="B19" s="17" t="s">
        <v>205</v>
      </c>
      <c r="C19" s="4">
        <v>1220</v>
      </c>
    </row>
    <row r="20" spans="1:3" s="3" customFormat="1" x14ac:dyDescent="0.25">
      <c r="A20" s="2"/>
      <c r="B20" s="17" t="s">
        <v>206</v>
      </c>
      <c r="C20" s="4">
        <v>1220</v>
      </c>
    </row>
    <row r="21" spans="1:3" s="3" customFormat="1" x14ac:dyDescent="0.25">
      <c r="A21" s="2"/>
      <c r="B21" s="17" t="s">
        <v>207</v>
      </c>
      <c r="C21" s="4">
        <v>1220</v>
      </c>
    </row>
    <row r="22" spans="1:3" s="3" customFormat="1" x14ac:dyDescent="0.25">
      <c r="A22" s="2"/>
      <c r="B22" s="17" t="s">
        <v>208</v>
      </c>
      <c r="C22" s="4">
        <v>1220</v>
      </c>
    </row>
    <row r="23" spans="1:3" s="3" customFormat="1" x14ac:dyDescent="0.25">
      <c r="A23" s="2"/>
      <c r="B23" s="17" t="s">
        <v>209</v>
      </c>
      <c r="C23" s="4">
        <v>1220</v>
      </c>
    </row>
    <row r="24" spans="1:3" s="3" customFormat="1" hidden="1" x14ac:dyDescent="0.25">
      <c r="A24" s="2"/>
      <c r="B24" s="2" t="s">
        <v>15</v>
      </c>
      <c r="C24" s="2"/>
    </row>
    <row r="25" spans="1:3" s="3" customFormat="1" hidden="1" x14ac:dyDescent="0.25">
      <c r="A25" s="2"/>
      <c r="B25" s="17" t="s">
        <v>125</v>
      </c>
      <c r="C25" s="4"/>
    </row>
    <row r="26" spans="1:3" s="3" customFormat="1" hidden="1" x14ac:dyDescent="0.25">
      <c r="A26" s="2"/>
      <c r="B26" s="17" t="s">
        <v>126</v>
      </c>
      <c r="C26" s="4"/>
    </row>
    <row r="27" spans="1:3" s="3" customFormat="1" hidden="1" x14ac:dyDescent="0.25">
      <c r="A27" s="2"/>
      <c r="B27" s="17" t="s">
        <v>123</v>
      </c>
      <c r="C27" s="4"/>
    </row>
    <row r="28" spans="1:3" s="3" customFormat="1" hidden="1" x14ac:dyDescent="0.25">
      <c r="A28" s="2"/>
      <c r="B28" s="17" t="s">
        <v>124</v>
      </c>
      <c r="C28" s="4"/>
    </row>
    <row r="29" spans="1:3" s="3" customFormat="1" hidden="1" x14ac:dyDescent="0.25">
      <c r="A29" s="2"/>
      <c r="B29" s="17" t="s">
        <v>127</v>
      </c>
      <c r="C29" s="4"/>
    </row>
    <row r="30" spans="1:3" s="3" customFormat="1" x14ac:dyDescent="0.25">
      <c r="A30" s="2"/>
      <c r="B30" s="2" t="s">
        <v>8</v>
      </c>
      <c r="C30" s="2">
        <f>+C31+C34+C35+C32+C33</f>
        <v>6100</v>
      </c>
    </row>
    <row r="31" spans="1:3" s="3" customFormat="1" x14ac:dyDescent="0.25">
      <c r="A31" s="2"/>
      <c r="B31" s="17" t="s">
        <v>210</v>
      </c>
      <c r="C31" s="4">
        <v>1220</v>
      </c>
    </row>
    <row r="32" spans="1:3" s="3" customFormat="1" x14ac:dyDescent="0.25">
      <c r="A32" s="2"/>
      <c r="B32" s="17" t="s">
        <v>211</v>
      </c>
      <c r="C32" s="4">
        <v>1220</v>
      </c>
    </row>
    <row r="33" spans="1:7" s="3" customFormat="1" x14ac:dyDescent="0.25">
      <c r="A33" s="2"/>
      <c r="B33" s="17" t="s">
        <v>212</v>
      </c>
      <c r="C33" s="4">
        <v>1220</v>
      </c>
    </row>
    <row r="34" spans="1:7" s="3" customFormat="1" x14ac:dyDescent="0.25">
      <c r="A34" s="2"/>
      <c r="B34" s="17" t="s">
        <v>213</v>
      </c>
      <c r="C34" s="4">
        <v>1220</v>
      </c>
    </row>
    <row r="35" spans="1:7" s="3" customFormat="1" x14ac:dyDescent="0.25">
      <c r="A35" s="2"/>
      <c r="B35" s="17" t="s">
        <v>214</v>
      </c>
      <c r="C35" s="4">
        <v>1220</v>
      </c>
    </row>
    <row r="36" spans="1:7" s="3" customFormat="1" x14ac:dyDescent="0.25">
      <c r="A36" s="2"/>
      <c r="B36" s="2" t="s">
        <v>15</v>
      </c>
      <c r="C36" s="2">
        <f>+C37+C40+C46+C38+C39</f>
        <v>4820</v>
      </c>
    </row>
    <row r="37" spans="1:7" s="3" customFormat="1" x14ac:dyDescent="0.25">
      <c r="A37" s="2"/>
      <c r="B37" s="17" t="s">
        <v>215</v>
      </c>
      <c r="C37" s="4">
        <v>1220</v>
      </c>
    </row>
    <row r="38" spans="1:7" s="3" customFormat="1" x14ac:dyDescent="0.25">
      <c r="A38" s="2"/>
      <c r="B38" s="17" t="s">
        <v>216</v>
      </c>
      <c r="C38" s="4">
        <v>1200</v>
      </c>
    </row>
    <row r="39" spans="1:7" s="3" customFormat="1" x14ac:dyDescent="0.25">
      <c r="A39" s="2"/>
      <c r="B39" s="17" t="s">
        <v>217</v>
      </c>
      <c r="C39" s="4">
        <v>1200</v>
      </c>
    </row>
    <row r="40" spans="1:7" s="3" customFormat="1" x14ac:dyDescent="0.25">
      <c r="A40" s="2"/>
      <c r="B40" s="17" t="s">
        <v>218</v>
      </c>
      <c r="C40" s="4">
        <v>1200</v>
      </c>
    </row>
    <row r="41" spans="1:7" x14ac:dyDescent="0.25">
      <c r="A41" s="23"/>
      <c r="B41" s="23"/>
      <c r="G41" s="12"/>
    </row>
    <row r="42" spans="1:7" x14ac:dyDescent="0.25">
      <c r="A42" s="23" t="s">
        <v>172</v>
      </c>
      <c r="B42" s="23"/>
      <c r="C42" s="11" t="s">
        <v>50</v>
      </c>
    </row>
  </sheetData>
  <mergeCells count="5">
    <mergeCell ref="A1:C1"/>
    <mergeCell ref="A2:C2"/>
    <mergeCell ref="A3:C3"/>
    <mergeCell ref="A41:B41"/>
    <mergeCell ref="A42:B42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38"/>
  <sheetViews>
    <sheetView topLeftCell="A19" workbookViewId="0">
      <selection sqref="A1:C1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173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29</v>
      </c>
      <c r="C6" s="2">
        <f>C7+C13+C25+C19+C31</f>
        <v>28000</v>
      </c>
    </row>
    <row r="7" spans="1:3" s="3" customFormat="1" x14ac:dyDescent="0.25">
      <c r="A7" s="2"/>
      <c r="B7" s="2" t="s">
        <v>174</v>
      </c>
      <c r="C7" s="2">
        <f>+C8+C9+C10+C11+C12</f>
        <v>7000</v>
      </c>
    </row>
    <row r="8" spans="1:3" s="3" customFormat="1" x14ac:dyDescent="0.25">
      <c r="A8" s="2"/>
      <c r="B8" s="17" t="s">
        <v>175</v>
      </c>
      <c r="C8" s="4">
        <v>1400</v>
      </c>
    </row>
    <row r="9" spans="1:3" s="3" customFormat="1" x14ac:dyDescent="0.25">
      <c r="A9" s="2"/>
      <c r="B9" s="17" t="s">
        <v>179</v>
      </c>
      <c r="C9" s="4">
        <v>1400</v>
      </c>
    </row>
    <row r="10" spans="1:3" s="3" customFormat="1" x14ac:dyDescent="0.25">
      <c r="A10" s="2"/>
      <c r="B10" s="17" t="s">
        <v>178</v>
      </c>
      <c r="C10" s="4">
        <v>1400</v>
      </c>
    </row>
    <row r="11" spans="1:3" s="3" customFormat="1" x14ac:dyDescent="0.25">
      <c r="A11" s="2"/>
      <c r="B11" s="17" t="s">
        <v>177</v>
      </c>
      <c r="C11" s="4">
        <v>1400</v>
      </c>
    </row>
    <row r="12" spans="1:3" s="3" customFormat="1" x14ac:dyDescent="0.25">
      <c r="A12" s="2"/>
      <c r="B12" s="17" t="s">
        <v>176</v>
      </c>
      <c r="C12" s="4">
        <v>1400</v>
      </c>
    </row>
    <row r="13" spans="1:3" s="3" customFormat="1" x14ac:dyDescent="0.25">
      <c r="A13" s="2"/>
      <c r="B13" s="2" t="s">
        <v>6</v>
      </c>
      <c r="C13" s="2">
        <f>+C14+C15+C16+C17+C18</f>
        <v>7000</v>
      </c>
    </row>
    <row r="14" spans="1:3" s="3" customFormat="1" x14ac:dyDescent="0.25">
      <c r="A14" s="2"/>
      <c r="B14" s="17" t="s">
        <v>180</v>
      </c>
      <c r="C14" s="4">
        <v>1400</v>
      </c>
    </row>
    <row r="15" spans="1:3" s="3" customFormat="1" x14ac:dyDescent="0.25">
      <c r="A15" s="2"/>
      <c r="B15" s="17" t="s">
        <v>181</v>
      </c>
      <c r="C15" s="4">
        <v>1400</v>
      </c>
    </row>
    <row r="16" spans="1:3" s="3" customFormat="1" x14ac:dyDescent="0.25">
      <c r="A16" s="2"/>
      <c r="B16" s="17" t="s">
        <v>182</v>
      </c>
      <c r="C16" s="4">
        <v>1400</v>
      </c>
    </row>
    <row r="17" spans="1:3" s="3" customFormat="1" x14ac:dyDescent="0.25">
      <c r="A17" s="2"/>
      <c r="B17" s="17" t="s">
        <v>183</v>
      </c>
      <c r="C17" s="4">
        <v>1400</v>
      </c>
    </row>
    <row r="18" spans="1:3" s="3" customFormat="1" x14ac:dyDescent="0.25">
      <c r="A18" s="2"/>
      <c r="B18" s="17" t="s">
        <v>184</v>
      </c>
      <c r="C18" s="4">
        <v>1400</v>
      </c>
    </row>
    <row r="19" spans="1:3" s="3" customFormat="1" x14ac:dyDescent="0.25">
      <c r="A19" s="2"/>
      <c r="B19" s="2" t="s">
        <v>7</v>
      </c>
      <c r="C19" s="2">
        <f>+C20+C21+C22+C23+C24</f>
        <v>7000</v>
      </c>
    </row>
    <row r="20" spans="1:3" s="3" customFormat="1" x14ac:dyDescent="0.25">
      <c r="A20" s="2"/>
      <c r="B20" s="17" t="s">
        <v>185</v>
      </c>
      <c r="C20" s="4">
        <v>1400</v>
      </c>
    </row>
    <row r="21" spans="1:3" s="3" customFormat="1" x14ac:dyDescent="0.25">
      <c r="A21" s="2"/>
      <c r="B21" s="17" t="s">
        <v>186</v>
      </c>
      <c r="C21" s="4">
        <v>1400</v>
      </c>
    </row>
    <row r="22" spans="1:3" s="3" customFormat="1" x14ac:dyDescent="0.25">
      <c r="A22" s="2"/>
      <c r="B22" s="17" t="s">
        <v>187</v>
      </c>
      <c r="C22" s="4">
        <v>1400</v>
      </c>
    </row>
    <row r="23" spans="1:3" s="3" customFormat="1" x14ac:dyDescent="0.25">
      <c r="A23" s="2"/>
      <c r="B23" s="17" t="s">
        <v>188</v>
      </c>
      <c r="C23" s="4">
        <v>1400</v>
      </c>
    </row>
    <row r="24" spans="1:3" s="3" customFormat="1" x14ac:dyDescent="0.25">
      <c r="A24" s="2"/>
      <c r="B24" s="17" t="s">
        <v>189</v>
      </c>
      <c r="C24" s="4">
        <v>1400</v>
      </c>
    </row>
    <row r="25" spans="1:3" s="3" customFormat="1" hidden="1" x14ac:dyDescent="0.25">
      <c r="A25" s="2"/>
      <c r="B25" s="2" t="s">
        <v>15</v>
      </c>
      <c r="C25" s="2"/>
    </row>
    <row r="26" spans="1:3" s="3" customFormat="1" hidden="1" x14ac:dyDescent="0.25">
      <c r="A26" s="2"/>
      <c r="B26" s="17" t="s">
        <v>125</v>
      </c>
      <c r="C26" s="4"/>
    </row>
    <row r="27" spans="1:3" s="3" customFormat="1" hidden="1" x14ac:dyDescent="0.25">
      <c r="A27" s="2"/>
      <c r="B27" s="17" t="s">
        <v>126</v>
      </c>
      <c r="C27" s="4"/>
    </row>
    <row r="28" spans="1:3" s="3" customFormat="1" hidden="1" x14ac:dyDescent="0.25">
      <c r="A28" s="2"/>
      <c r="B28" s="17" t="s">
        <v>123</v>
      </c>
      <c r="C28" s="4"/>
    </row>
    <row r="29" spans="1:3" s="3" customFormat="1" hidden="1" x14ac:dyDescent="0.25">
      <c r="A29" s="2"/>
      <c r="B29" s="17" t="s">
        <v>124</v>
      </c>
      <c r="C29" s="4"/>
    </row>
    <row r="30" spans="1:3" s="3" customFormat="1" hidden="1" x14ac:dyDescent="0.25">
      <c r="A30" s="2"/>
      <c r="B30" s="17" t="s">
        <v>127</v>
      </c>
      <c r="C30" s="4"/>
    </row>
    <row r="31" spans="1:3" s="3" customFormat="1" x14ac:dyDescent="0.25">
      <c r="A31" s="2"/>
      <c r="B31" s="2" t="s">
        <v>8</v>
      </c>
      <c r="C31" s="2">
        <f>+C32+C35+C36+C33+C34</f>
        <v>7000</v>
      </c>
    </row>
    <row r="32" spans="1:3" s="3" customFormat="1" x14ac:dyDescent="0.25">
      <c r="A32" s="2"/>
      <c r="B32" s="17" t="s">
        <v>190</v>
      </c>
      <c r="C32" s="4">
        <v>1400</v>
      </c>
    </row>
    <row r="33" spans="1:7" s="3" customFormat="1" x14ac:dyDescent="0.25">
      <c r="A33" s="2"/>
      <c r="B33" s="17" t="s">
        <v>191</v>
      </c>
      <c r="C33" s="4">
        <v>1400</v>
      </c>
    </row>
    <row r="34" spans="1:7" s="3" customFormat="1" x14ac:dyDescent="0.25">
      <c r="A34" s="2"/>
      <c r="B34" s="17" t="s">
        <v>192</v>
      </c>
      <c r="C34" s="4">
        <v>1400</v>
      </c>
    </row>
    <row r="35" spans="1:7" s="3" customFormat="1" x14ac:dyDescent="0.25">
      <c r="A35" s="2"/>
      <c r="B35" s="17" t="s">
        <v>193</v>
      </c>
      <c r="C35" s="4">
        <v>1400</v>
      </c>
    </row>
    <row r="36" spans="1:7" s="3" customFormat="1" x14ac:dyDescent="0.25">
      <c r="A36" s="2"/>
      <c r="B36" s="17" t="s">
        <v>194</v>
      </c>
      <c r="C36" s="4">
        <v>1400</v>
      </c>
    </row>
    <row r="37" spans="1:7" x14ac:dyDescent="0.25">
      <c r="A37" s="23"/>
      <c r="B37" s="23"/>
      <c r="G37" s="12"/>
    </row>
    <row r="38" spans="1:7" x14ac:dyDescent="0.25">
      <c r="A38" s="23" t="s">
        <v>172</v>
      </c>
      <c r="B38" s="23"/>
      <c r="C38" s="11" t="s">
        <v>50</v>
      </c>
    </row>
  </sheetData>
  <mergeCells count="5">
    <mergeCell ref="A1:C1"/>
    <mergeCell ref="A2:C2"/>
    <mergeCell ref="A3:C3"/>
    <mergeCell ref="A37:B37"/>
    <mergeCell ref="A38:B3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40"/>
  <sheetViews>
    <sheetView workbookViewId="0">
      <selection activeCell="C11" sqref="C11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150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26</v>
      </c>
      <c r="C6" s="2">
        <f>C7+C9+C15+C27+C21+C33</f>
        <v>30000</v>
      </c>
    </row>
    <row r="7" spans="1:3" s="3" customFormat="1" x14ac:dyDescent="0.25">
      <c r="A7" s="2"/>
      <c r="B7" s="18" t="s">
        <v>63</v>
      </c>
      <c r="C7" s="2">
        <f>+C8</f>
        <v>1430</v>
      </c>
    </row>
    <row r="8" spans="1:3" s="3" customFormat="1" x14ac:dyDescent="0.25">
      <c r="A8" s="2"/>
      <c r="B8" s="17" t="s">
        <v>151</v>
      </c>
      <c r="C8" s="4">
        <v>1430</v>
      </c>
    </row>
    <row r="9" spans="1:3" s="3" customFormat="1" x14ac:dyDescent="0.25">
      <c r="A9" s="2"/>
      <c r="B9" s="2" t="s">
        <v>54</v>
      </c>
      <c r="C9" s="2">
        <f>+C10+C11+C12+C13+C14</f>
        <v>7150</v>
      </c>
    </row>
    <row r="10" spans="1:3" s="3" customFormat="1" x14ac:dyDescent="0.25">
      <c r="A10" s="2"/>
      <c r="B10" s="17" t="s">
        <v>155</v>
      </c>
      <c r="C10" s="4">
        <v>1430</v>
      </c>
    </row>
    <row r="11" spans="1:3" s="3" customFormat="1" x14ac:dyDescent="0.25">
      <c r="A11" s="2"/>
      <c r="B11" s="17" t="s">
        <v>156</v>
      </c>
      <c r="C11" s="4">
        <v>1430</v>
      </c>
    </row>
    <row r="12" spans="1:3" s="3" customFormat="1" x14ac:dyDescent="0.25">
      <c r="A12" s="2"/>
      <c r="B12" s="17" t="s">
        <v>152</v>
      </c>
      <c r="C12" s="4">
        <v>1430</v>
      </c>
    </row>
    <row r="13" spans="1:3" s="3" customFormat="1" x14ac:dyDescent="0.25">
      <c r="A13" s="2"/>
      <c r="B13" s="17" t="s">
        <v>153</v>
      </c>
      <c r="C13" s="4">
        <v>1430</v>
      </c>
    </row>
    <row r="14" spans="1:3" s="3" customFormat="1" x14ac:dyDescent="0.25">
      <c r="A14" s="2"/>
      <c r="B14" s="17" t="s">
        <v>154</v>
      </c>
      <c r="C14" s="4">
        <v>1430</v>
      </c>
    </row>
    <row r="15" spans="1:3" s="3" customFormat="1" x14ac:dyDescent="0.25">
      <c r="A15" s="2"/>
      <c r="B15" s="2" t="s">
        <v>7</v>
      </c>
      <c r="C15" s="2">
        <f>+C16+C17+C18+C19+C20</f>
        <v>7150</v>
      </c>
    </row>
    <row r="16" spans="1:3" s="3" customFormat="1" x14ac:dyDescent="0.25">
      <c r="A16" s="2"/>
      <c r="B16" s="17" t="s">
        <v>157</v>
      </c>
      <c r="C16" s="4">
        <v>1430</v>
      </c>
    </row>
    <row r="17" spans="1:3" s="3" customFormat="1" x14ac:dyDescent="0.25">
      <c r="A17" s="2"/>
      <c r="B17" s="17" t="s">
        <v>158</v>
      </c>
      <c r="C17" s="4">
        <v>1430</v>
      </c>
    </row>
    <row r="18" spans="1:3" s="3" customFormat="1" x14ac:dyDescent="0.25">
      <c r="A18" s="2"/>
      <c r="B18" s="17" t="s">
        <v>159</v>
      </c>
      <c r="C18" s="4">
        <v>1430</v>
      </c>
    </row>
    <row r="19" spans="1:3" s="3" customFormat="1" x14ac:dyDescent="0.25">
      <c r="A19" s="2"/>
      <c r="B19" s="17" t="s">
        <v>160</v>
      </c>
      <c r="C19" s="4">
        <v>1430</v>
      </c>
    </row>
    <row r="20" spans="1:3" s="3" customFormat="1" x14ac:dyDescent="0.25">
      <c r="A20" s="2"/>
      <c r="B20" s="17" t="s">
        <v>161</v>
      </c>
      <c r="C20" s="4">
        <v>1430</v>
      </c>
    </row>
    <row r="21" spans="1:3" s="3" customFormat="1" x14ac:dyDescent="0.25">
      <c r="A21" s="2"/>
      <c r="B21" s="2" t="s">
        <v>8</v>
      </c>
      <c r="C21" s="2">
        <f>+C22+C23+C24+C25+C26</f>
        <v>7140</v>
      </c>
    </row>
    <row r="22" spans="1:3" s="3" customFormat="1" x14ac:dyDescent="0.25">
      <c r="A22" s="2"/>
      <c r="B22" s="17" t="s">
        <v>162</v>
      </c>
      <c r="C22" s="4">
        <v>1430</v>
      </c>
    </row>
    <row r="23" spans="1:3" s="3" customFormat="1" x14ac:dyDescent="0.25">
      <c r="A23" s="2"/>
      <c r="B23" s="17" t="s">
        <v>163</v>
      </c>
      <c r="C23" s="4">
        <v>1430</v>
      </c>
    </row>
    <row r="24" spans="1:3" s="3" customFormat="1" x14ac:dyDescent="0.25">
      <c r="A24" s="2"/>
      <c r="B24" s="17" t="s">
        <v>164</v>
      </c>
      <c r="C24" s="4">
        <v>1428</v>
      </c>
    </row>
    <row r="25" spans="1:3" s="3" customFormat="1" x14ac:dyDescent="0.25">
      <c r="A25" s="2"/>
      <c r="B25" s="17" t="s">
        <v>165</v>
      </c>
      <c r="C25" s="4">
        <v>1426</v>
      </c>
    </row>
    <row r="26" spans="1:3" s="3" customFormat="1" x14ac:dyDescent="0.25">
      <c r="A26" s="2"/>
      <c r="B26" s="17" t="s">
        <v>166</v>
      </c>
      <c r="C26" s="4">
        <v>1426</v>
      </c>
    </row>
    <row r="27" spans="1:3" s="3" customFormat="1" hidden="1" x14ac:dyDescent="0.25">
      <c r="A27" s="2"/>
      <c r="B27" s="2" t="s">
        <v>15</v>
      </c>
      <c r="C27" s="2"/>
    </row>
    <row r="28" spans="1:3" s="3" customFormat="1" hidden="1" x14ac:dyDescent="0.25">
      <c r="A28" s="2"/>
      <c r="B28" s="17" t="s">
        <v>125</v>
      </c>
      <c r="C28" s="4"/>
    </row>
    <row r="29" spans="1:3" s="3" customFormat="1" hidden="1" x14ac:dyDescent="0.25">
      <c r="A29" s="2"/>
      <c r="B29" s="17" t="s">
        <v>126</v>
      </c>
      <c r="C29" s="4"/>
    </row>
    <row r="30" spans="1:3" s="3" customFormat="1" hidden="1" x14ac:dyDescent="0.25">
      <c r="A30" s="2"/>
      <c r="B30" s="17" t="s">
        <v>123</v>
      </c>
      <c r="C30" s="4"/>
    </row>
    <row r="31" spans="1:3" s="3" customFormat="1" hidden="1" x14ac:dyDescent="0.25">
      <c r="A31" s="2"/>
      <c r="B31" s="17" t="s">
        <v>124</v>
      </c>
      <c r="C31" s="4"/>
    </row>
    <row r="32" spans="1:3" s="3" customFormat="1" hidden="1" x14ac:dyDescent="0.25">
      <c r="A32" s="2"/>
      <c r="B32" s="17" t="s">
        <v>127</v>
      </c>
      <c r="C32" s="4"/>
    </row>
    <row r="33" spans="1:7" s="3" customFormat="1" x14ac:dyDescent="0.25">
      <c r="A33" s="2"/>
      <c r="B33" s="2" t="s">
        <v>15</v>
      </c>
      <c r="C33" s="2">
        <f>+C34+C37+C38+C35+C36</f>
        <v>7130</v>
      </c>
    </row>
    <row r="34" spans="1:7" s="3" customFormat="1" x14ac:dyDescent="0.25">
      <c r="A34" s="2"/>
      <c r="B34" s="17" t="s">
        <v>167</v>
      </c>
      <c r="C34" s="4">
        <v>1426</v>
      </c>
    </row>
    <row r="35" spans="1:7" s="3" customFormat="1" x14ac:dyDescent="0.25">
      <c r="A35" s="2"/>
      <c r="B35" s="17" t="s">
        <v>168</v>
      </c>
      <c r="C35" s="4">
        <v>1426</v>
      </c>
    </row>
    <row r="36" spans="1:7" s="3" customFormat="1" x14ac:dyDescent="0.25">
      <c r="A36" s="2"/>
      <c r="B36" s="17" t="s">
        <v>169</v>
      </c>
      <c r="C36" s="4">
        <v>1426</v>
      </c>
    </row>
    <row r="37" spans="1:7" s="3" customFormat="1" x14ac:dyDescent="0.25">
      <c r="A37" s="2"/>
      <c r="B37" s="17" t="s">
        <v>170</v>
      </c>
      <c r="C37" s="4">
        <v>1426</v>
      </c>
    </row>
    <row r="38" spans="1:7" s="3" customFormat="1" x14ac:dyDescent="0.25">
      <c r="A38" s="2"/>
      <c r="B38" s="17" t="s">
        <v>171</v>
      </c>
      <c r="C38" s="4">
        <v>1426</v>
      </c>
    </row>
    <row r="39" spans="1:7" x14ac:dyDescent="0.25">
      <c r="A39" s="23"/>
      <c r="B39" s="23"/>
      <c r="G39" s="12"/>
    </row>
    <row r="40" spans="1:7" x14ac:dyDescent="0.25">
      <c r="A40" s="23" t="s">
        <v>172</v>
      </c>
      <c r="B40" s="23"/>
      <c r="C40" s="11" t="s">
        <v>50</v>
      </c>
    </row>
  </sheetData>
  <mergeCells count="5">
    <mergeCell ref="A1:C1"/>
    <mergeCell ref="A2:C2"/>
    <mergeCell ref="A3:C3"/>
    <mergeCell ref="A39:B39"/>
    <mergeCell ref="A40:B40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40"/>
  <sheetViews>
    <sheetView workbookViewId="0">
      <selection activeCell="A3" sqref="A3:C3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128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149</v>
      </c>
      <c r="C6" s="2">
        <f>C7+C11+C17+C29+C23+C35</f>
        <v>30100</v>
      </c>
    </row>
    <row r="7" spans="1:3" s="3" customFormat="1" x14ac:dyDescent="0.25">
      <c r="A7" s="2"/>
      <c r="B7" s="18" t="s">
        <v>63</v>
      </c>
      <c r="C7" s="2">
        <f>+C8+C9+C10</f>
        <v>4305</v>
      </c>
    </row>
    <row r="8" spans="1:3" s="3" customFormat="1" x14ac:dyDescent="0.25">
      <c r="A8" s="2"/>
      <c r="B8" s="17" t="s">
        <v>129</v>
      </c>
      <c r="C8" s="4">
        <v>1435</v>
      </c>
    </row>
    <row r="9" spans="1:3" s="3" customFormat="1" x14ac:dyDescent="0.25">
      <c r="A9" s="2"/>
      <c r="B9" s="17" t="s">
        <v>130</v>
      </c>
      <c r="C9" s="4">
        <v>1435</v>
      </c>
    </row>
    <row r="10" spans="1:3" s="3" customFormat="1" x14ac:dyDescent="0.25">
      <c r="A10" s="2"/>
      <c r="B10" s="17" t="s">
        <v>131</v>
      </c>
      <c r="C10" s="4">
        <v>1435</v>
      </c>
    </row>
    <row r="11" spans="1:3" s="3" customFormat="1" x14ac:dyDescent="0.25">
      <c r="A11" s="2"/>
      <c r="B11" s="2" t="s">
        <v>54</v>
      </c>
      <c r="C11" s="2">
        <f>+C12+C13+C14+C15+C16</f>
        <v>7175</v>
      </c>
    </row>
    <row r="12" spans="1:3" s="3" customFormat="1" x14ac:dyDescent="0.25">
      <c r="A12" s="2"/>
      <c r="B12" s="17" t="s">
        <v>132</v>
      </c>
      <c r="C12" s="4">
        <v>1435</v>
      </c>
    </row>
    <row r="13" spans="1:3" s="3" customFormat="1" x14ac:dyDescent="0.25">
      <c r="A13" s="2"/>
      <c r="B13" s="17" t="s">
        <v>133</v>
      </c>
      <c r="C13" s="4">
        <v>1435</v>
      </c>
    </row>
    <row r="14" spans="1:3" s="3" customFormat="1" x14ac:dyDescent="0.25">
      <c r="A14" s="2"/>
      <c r="B14" s="17" t="s">
        <v>134</v>
      </c>
      <c r="C14" s="4">
        <v>1435</v>
      </c>
    </row>
    <row r="15" spans="1:3" s="3" customFormat="1" x14ac:dyDescent="0.25">
      <c r="A15" s="2"/>
      <c r="B15" s="17" t="s">
        <v>135</v>
      </c>
      <c r="C15" s="4">
        <v>1435</v>
      </c>
    </row>
    <row r="16" spans="1:3" s="3" customFormat="1" x14ac:dyDescent="0.25">
      <c r="A16" s="2"/>
      <c r="B16" s="17" t="s">
        <v>136</v>
      </c>
      <c r="C16" s="4">
        <v>1435</v>
      </c>
    </row>
    <row r="17" spans="1:3" s="3" customFormat="1" x14ac:dyDescent="0.25">
      <c r="A17" s="2"/>
      <c r="B17" s="2" t="s">
        <v>7</v>
      </c>
      <c r="C17" s="2">
        <f>+C18+C19+C20+C21+C22</f>
        <v>7175</v>
      </c>
    </row>
    <row r="18" spans="1:3" s="3" customFormat="1" x14ac:dyDescent="0.25">
      <c r="A18" s="2"/>
      <c r="B18" s="17" t="s">
        <v>137</v>
      </c>
      <c r="C18" s="4">
        <v>1435</v>
      </c>
    </row>
    <row r="19" spans="1:3" s="3" customFormat="1" x14ac:dyDescent="0.25">
      <c r="A19" s="2"/>
      <c r="B19" s="17" t="s">
        <v>138</v>
      </c>
      <c r="C19" s="4">
        <v>1435</v>
      </c>
    </row>
    <row r="20" spans="1:3" s="3" customFormat="1" x14ac:dyDescent="0.25">
      <c r="A20" s="2"/>
      <c r="B20" s="17" t="s">
        <v>139</v>
      </c>
      <c r="C20" s="4">
        <v>1435</v>
      </c>
    </row>
    <row r="21" spans="1:3" s="3" customFormat="1" x14ac:dyDescent="0.25">
      <c r="A21" s="2"/>
      <c r="B21" s="17" t="s">
        <v>140</v>
      </c>
      <c r="C21" s="4">
        <v>1435</v>
      </c>
    </row>
    <row r="22" spans="1:3" s="3" customFormat="1" x14ac:dyDescent="0.25">
      <c r="A22" s="2"/>
      <c r="B22" s="17" t="s">
        <v>141</v>
      </c>
      <c r="C22" s="4">
        <v>1435</v>
      </c>
    </row>
    <row r="23" spans="1:3" s="3" customFormat="1" x14ac:dyDescent="0.25">
      <c r="A23" s="2"/>
      <c r="B23" s="2" t="s">
        <v>8</v>
      </c>
      <c r="C23" s="2">
        <f>+C24+C25+C26+C27+C28</f>
        <v>7155</v>
      </c>
    </row>
    <row r="24" spans="1:3" s="3" customFormat="1" x14ac:dyDescent="0.25">
      <c r="A24" s="2"/>
      <c r="B24" s="17" t="s">
        <v>142</v>
      </c>
      <c r="C24" s="4">
        <v>1435</v>
      </c>
    </row>
    <row r="25" spans="1:3" s="3" customFormat="1" x14ac:dyDescent="0.25">
      <c r="A25" s="2"/>
      <c r="B25" s="17" t="s">
        <v>143</v>
      </c>
      <c r="C25" s="4">
        <v>1430</v>
      </c>
    </row>
    <row r="26" spans="1:3" s="3" customFormat="1" x14ac:dyDescent="0.25">
      <c r="A26" s="2"/>
      <c r="B26" s="17" t="s">
        <v>144</v>
      </c>
      <c r="C26" s="4">
        <v>1430</v>
      </c>
    </row>
    <row r="27" spans="1:3" s="3" customFormat="1" x14ac:dyDescent="0.25">
      <c r="A27" s="2"/>
      <c r="B27" s="17" t="s">
        <v>145</v>
      </c>
      <c r="C27" s="4">
        <v>1430</v>
      </c>
    </row>
    <row r="28" spans="1:3" s="3" customFormat="1" x14ac:dyDescent="0.25">
      <c r="A28" s="2"/>
      <c r="B28" s="17" t="s">
        <v>145</v>
      </c>
      <c r="C28" s="4">
        <v>1430</v>
      </c>
    </row>
    <row r="29" spans="1:3" s="3" customFormat="1" hidden="1" x14ac:dyDescent="0.25">
      <c r="A29" s="2"/>
      <c r="B29" s="2" t="s">
        <v>15</v>
      </c>
      <c r="C29" s="2"/>
    </row>
    <row r="30" spans="1:3" s="3" customFormat="1" hidden="1" x14ac:dyDescent="0.25">
      <c r="A30" s="2"/>
      <c r="B30" s="17" t="s">
        <v>125</v>
      </c>
      <c r="C30" s="4"/>
    </row>
    <row r="31" spans="1:3" s="3" customFormat="1" hidden="1" x14ac:dyDescent="0.25">
      <c r="A31" s="2"/>
      <c r="B31" s="17" t="s">
        <v>126</v>
      </c>
      <c r="C31" s="4"/>
    </row>
    <row r="32" spans="1:3" s="3" customFormat="1" hidden="1" x14ac:dyDescent="0.25">
      <c r="A32" s="2"/>
      <c r="B32" s="17" t="s">
        <v>123</v>
      </c>
      <c r="C32" s="4"/>
    </row>
    <row r="33" spans="1:7" s="3" customFormat="1" hidden="1" x14ac:dyDescent="0.25">
      <c r="A33" s="2"/>
      <c r="B33" s="17" t="s">
        <v>124</v>
      </c>
      <c r="C33" s="4"/>
    </row>
    <row r="34" spans="1:7" s="3" customFormat="1" hidden="1" x14ac:dyDescent="0.25">
      <c r="A34" s="2"/>
      <c r="B34" s="17" t="s">
        <v>127</v>
      </c>
      <c r="C34" s="4"/>
    </row>
    <row r="35" spans="1:7" s="3" customFormat="1" x14ac:dyDescent="0.25">
      <c r="A35" s="2"/>
      <c r="B35" s="2" t="s">
        <v>15</v>
      </c>
      <c r="C35" s="2">
        <f>+C36+C37+C38</f>
        <v>4290</v>
      </c>
    </row>
    <row r="36" spans="1:7" s="3" customFormat="1" x14ac:dyDescent="0.25">
      <c r="A36" s="2"/>
      <c r="B36" s="17" t="s">
        <v>146</v>
      </c>
      <c r="C36" s="4">
        <v>1430</v>
      </c>
    </row>
    <row r="37" spans="1:7" s="3" customFormat="1" x14ac:dyDescent="0.25">
      <c r="A37" s="2"/>
      <c r="B37" s="17" t="s">
        <v>147</v>
      </c>
      <c r="C37" s="4">
        <v>1430</v>
      </c>
    </row>
    <row r="38" spans="1:7" s="3" customFormat="1" x14ac:dyDescent="0.25">
      <c r="A38" s="2"/>
      <c r="B38" s="17" t="s">
        <v>148</v>
      </c>
      <c r="C38" s="4">
        <v>1430</v>
      </c>
    </row>
    <row r="39" spans="1:7" x14ac:dyDescent="0.25">
      <c r="A39" s="23"/>
      <c r="B39" s="23"/>
      <c r="G39" s="12"/>
    </row>
    <row r="40" spans="1:7" x14ac:dyDescent="0.25">
      <c r="A40" s="23" t="s">
        <v>40</v>
      </c>
      <c r="B40" s="23"/>
      <c r="C40" s="11" t="s">
        <v>50</v>
      </c>
    </row>
  </sheetData>
  <mergeCells count="5">
    <mergeCell ref="A1:C1"/>
    <mergeCell ref="A2:C2"/>
    <mergeCell ref="A3:C3"/>
    <mergeCell ref="A39:B39"/>
    <mergeCell ref="A40:B40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35"/>
  <sheetViews>
    <sheetView topLeftCell="A2" workbookViewId="0">
      <selection activeCell="A34" sqref="A34:B34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100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17</v>
      </c>
      <c r="C6" s="2">
        <f>C7+C13+C19+C31+C25</f>
        <v>35000</v>
      </c>
    </row>
    <row r="7" spans="1:3" s="3" customFormat="1" x14ac:dyDescent="0.25">
      <c r="A7" s="2"/>
      <c r="B7" s="18" t="s">
        <v>63</v>
      </c>
      <c r="C7" s="2">
        <f>+C8+C9+C10+C11+C12</f>
        <v>8000</v>
      </c>
    </row>
    <row r="8" spans="1:3" s="3" customFormat="1" x14ac:dyDescent="0.25">
      <c r="A8" s="2"/>
      <c r="B8" s="17" t="s">
        <v>101</v>
      </c>
      <c r="C8" s="4">
        <v>1600</v>
      </c>
    </row>
    <row r="9" spans="1:3" s="3" customFormat="1" x14ac:dyDescent="0.25">
      <c r="A9" s="2"/>
      <c r="B9" s="17" t="s">
        <v>102</v>
      </c>
      <c r="C9" s="4">
        <v>1600</v>
      </c>
    </row>
    <row r="10" spans="1:3" s="3" customFormat="1" x14ac:dyDescent="0.25">
      <c r="A10" s="2"/>
      <c r="B10" s="17" t="s">
        <v>103</v>
      </c>
      <c r="C10" s="4">
        <v>1600</v>
      </c>
    </row>
    <row r="11" spans="1:3" s="3" customFormat="1" x14ac:dyDescent="0.25">
      <c r="A11" s="2"/>
      <c r="B11" s="17" t="s">
        <v>104</v>
      </c>
      <c r="C11" s="4">
        <v>1600</v>
      </c>
    </row>
    <row r="12" spans="1:3" s="3" customFormat="1" x14ac:dyDescent="0.25">
      <c r="A12" s="2"/>
      <c r="B12" s="17" t="s">
        <v>105</v>
      </c>
      <c r="C12" s="4">
        <v>1600</v>
      </c>
    </row>
    <row r="13" spans="1:3" s="3" customFormat="1" x14ac:dyDescent="0.25">
      <c r="A13" s="2"/>
      <c r="B13" s="2" t="s">
        <v>54</v>
      </c>
      <c r="C13" s="2">
        <f>+C14+C15+C16+C17+C18</f>
        <v>8000</v>
      </c>
    </row>
    <row r="14" spans="1:3" s="3" customFormat="1" x14ac:dyDescent="0.25">
      <c r="A14" s="2"/>
      <c r="B14" s="17" t="s">
        <v>106</v>
      </c>
      <c r="C14" s="4">
        <v>1600</v>
      </c>
    </row>
    <row r="15" spans="1:3" s="3" customFormat="1" x14ac:dyDescent="0.25">
      <c r="A15" s="2"/>
      <c r="B15" s="17" t="s">
        <v>107</v>
      </c>
      <c r="C15" s="4">
        <v>1600</v>
      </c>
    </row>
    <row r="16" spans="1:3" s="3" customFormat="1" x14ac:dyDescent="0.25">
      <c r="A16" s="2"/>
      <c r="B16" s="17" t="s">
        <v>108</v>
      </c>
      <c r="C16" s="4">
        <v>1600</v>
      </c>
    </row>
    <row r="17" spans="1:3" s="3" customFormat="1" x14ac:dyDescent="0.25">
      <c r="A17" s="2"/>
      <c r="B17" s="17" t="s">
        <v>109</v>
      </c>
      <c r="C17" s="4">
        <v>1600</v>
      </c>
    </row>
    <row r="18" spans="1:3" s="3" customFormat="1" x14ac:dyDescent="0.25">
      <c r="A18" s="2"/>
      <c r="B18" s="17" t="s">
        <v>110</v>
      </c>
      <c r="C18" s="4">
        <v>1600</v>
      </c>
    </row>
    <row r="19" spans="1:3" s="3" customFormat="1" x14ac:dyDescent="0.25">
      <c r="A19" s="2"/>
      <c r="B19" s="2" t="s">
        <v>7</v>
      </c>
      <c r="C19" s="2">
        <f>+C20+C21+C22+C23+C24</f>
        <v>8000</v>
      </c>
    </row>
    <row r="20" spans="1:3" s="3" customFormat="1" x14ac:dyDescent="0.25">
      <c r="A20" s="2"/>
      <c r="B20" s="17" t="s">
        <v>111</v>
      </c>
      <c r="C20" s="4">
        <v>1600</v>
      </c>
    </row>
    <row r="21" spans="1:3" s="3" customFormat="1" x14ac:dyDescent="0.25">
      <c r="A21" s="2"/>
      <c r="B21" s="17" t="s">
        <v>112</v>
      </c>
      <c r="C21" s="4">
        <v>1600</v>
      </c>
    </row>
    <row r="22" spans="1:3" s="3" customFormat="1" x14ac:dyDescent="0.25">
      <c r="A22" s="2"/>
      <c r="B22" s="17" t="s">
        <v>113</v>
      </c>
      <c r="C22" s="4">
        <v>1600</v>
      </c>
    </row>
    <row r="23" spans="1:3" s="3" customFormat="1" x14ac:dyDescent="0.25">
      <c r="A23" s="2"/>
      <c r="B23" s="17" t="s">
        <v>114</v>
      </c>
      <c r="C23" s="4">
        <v>1600</v>
      </c>
    </row>
    <row r="24" spans="1:3" s="3" customFormat="1" x14ac:dyDescent="0.25">
      <c r="A24" s="2"/>
      <c r="B24" s="17" t="s">
        <v>115</v>
      </c>
      <c r="C24" s="4">
        <v>1600</v>
      </c>
    </row>
    <row r="25" spans="1:3" s="3" customFormat="1" x14ac:dyDescent="0.25">
      <c r="A25" s="2"/>
      <c r="B25" s="2" t="s">
        <v>8</v>
      </c>
      <c r="C25" s="2">
        <f>+C26+C27+C28+C29+C30</f>
        <v>7900</v>
      </c>
    </row>
    <row r="26" spans="1:3" s="3" customFormat="1" x14ac:dyDescent="0.25">
      <c r="A26" s="2"/>
      <c r="B26" s="17" t="s">
        <v>116</v>
      </c>
      <c r="C26" s="4">
        <v>1600</v>
      </c>
    </row>
    <row r="27" spans="1:3" s="3" customFormat="1" x14ac:dyDescent="0.25">
      <c r="A27" s="2"/>
      <c r="B27" s="17" t="s">
        <v>117</v>
      </c>
      <c r="C27" s="4">
        <v>1600</v>
      </c>
    </row>
    <row r="28" spans="1:3" s="3" customFormat="1" x14ac:dyDescent="0.25">
      <c r="A28" s="2"/>
      <c r="B28" s="17" t="s">
        <v>118</v>
      </c>
      <c r="C28" s="4">
        <v>1600</v>
      </c>
    </row>
    <row r="29" spans="1:3" s="3" customFormat="1" x14ac:dyDescent="0.25">
      <c r="A29" s="2"/>
      <c r="B29" s="17" t="s">
        <v>119</v>
      </c>
      <c r="C29" s="4">
        <v>1550</v>
      </c>
    </row>
    <row r="30" spans="1:3" s="3" customFormat="1" x14ac:dyDescent="0.25">
      <c r="A30" s="2"/>
      <c r="B30" s="17" t="s">
        <v>120</v>
      </c>
      <c r="C30" s="4">
        <v>1550</v>
      </c>
    </row>
    <row r="31" spans="1:3" s="3" customFormat="1" x14ac:dyDescent="0.25">
      <c r="A31" s="2"/>
      <c r="B31" s="2" t="s">
        <v>15</v>
      </c>
      <c r="C31" s="2">
        <f>+C32+C33</f>
        <v>3100</v>
      </c>
    </row>
    <row r="32" spans="1:3" s="3" customFormat="1" x14ac:dyDescent="0.25">
      <c r="A32" s="2"/>
      <c r="B32" s="17" t="s">
        <v>121</v>
      </c>
      <c r="C32" s="4">
        <v>1550</v>
      </c>
    </row>
    <row r="33" spans="1:7" s="3" customFormat="1" x14ac:dyDescent="0.25">
      <c r="A33" s="2"/>
      <c r="B33" s="17" t="s">
        <v>122</v>
      </c>
      <c r="C33" s="4">
        <v>1550</v>
      </c>
    </row>
    <row r="34" spans="1:7" x14ac:dyDescent="0.25">
      <c r="A34" s="23"/>
      <c r="B34" s="23"/>
      <c r="G34" s="12"/>
    </row>
    <row r="35" spans="1:7" x14ac:dyDescent="0.25">
      <c r="A35" s="23" t="s">
        <v>40</v>
      </c>
      <c r="B35" s="23"/>
      <c r="C35" s="11" t="s">
        <v>50</v>
      </c>
    </row>
  </sheetData>
  <mergeCells count="5">
    <mergeCell ref="A1:C1"/>
    <mergeCell ref="A2:C2"/>
    <mergeCell ref="A3:C3"/>
    <mergeCell ref="A34:B34"/>
    <mergeCell ref="A35:B35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G34"/>
  <sheetViews>
    <sheetView workbookViewId="0">
      <selection activeCell="C9" sqref="C9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78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17</v>
      </c>
      <c r="C6" s="2">
        <f>C7+C9+C15+C27+C21</f>
        <v>32100</v>
      </c>
    </row>
    <row r="7" spans="1:3" s="3" customFormat="1" x14ac:dyDescent="0.25">
      <c r="A7" s="2"/>
      <c r="B7" s="18" t="s">
        <v>63</v>
      </c>
      <c r="C7" s="2">
        <v>3100</v>
      </c>
    </row>
    <row r="8" spans="1:3" s="3" customFormat="1" x14ac:dyDescent="0.25">
      <c r="A8" s="2"/>
      <c r="B8" s="17" t="s">
        <v>79</v>
      </c>
      <c r="C8" s="4">
        <v>3100</v>
      </c>
    </row>
    <row r="9" spans="1:3" s="3" customFormat="1" x14ac:dyDescent="0.25">
      <c r="A9" s="2"/>
      <c r="B9" s="2" t="s">
        <v>54</v>
      </c>
      <c r="C9" s="2">
        <v>7250</v>
      </c>
    </row>
    <row r="10" spans="1:3" s="3" customFormat="1" x14ac:dyDescent="0.25">
      <c r="A10" s="2"/>
      <c r="B10" s="17" t="s">
        <v>99</v>
      </c>
      <c r="C10" s="4">
        <v>1450</v>
      </c>
    </row>
    <row r="11" spans="1:3" s="3" customFormat="1" x14ac:dyDescent="0.25">
      <c r="A11" s="2"/>
      <c r="B11" s="17" t="s">
        <v>80</v>
      </c>
      <c r="C11" s="4">
        <v>1450</v>
      </c>
    </row>
    <row r="12" spans="1:3" s="3" customFormat="1" x14ac:dyDescent="0.25">
      <c r="A12" s="2"/>
      <c r="B12" s="17" t="s">
        <v>81</v>
      </c>
      <c r="C12" s="4">
        <v>1450</v>
      </c>
    </row>
    <row r="13" spans="1:3" s="3" customFormat="1" x14ac:dyDescent="0.25">
      <c r="A13" s="2"/>
      <c r="B13" s="17" t="s">
        <v>82</v>
      </c>
      <c r="C13" s="4">
        <v>1450</v>
      </c>
    </row>
    <row r="14" spans="1:3" s="3" customFormat="1" x14ac:dyDescent="0.25">
      <c r="A14" s="2"/>
      <c r="B14" s="17" t="s">
        <v>83</v>
      </c>
      <c r="C14" s="4">
        <v>1450</v>
      </c>
    </row>
    <row r="15" spans="1:3" s="3" customFormat="1" x14ac:dyDescent="0.25">
      <c r="A15" s="2"/>
      <c r="B15" s="2" t="s">
        <v>7</v>
      </c>
      <c r="C15" s="2">
        <v>7250</v>
      </c>
    </row>
    <row r="16" spans="1:3" s="3" customFormat="1" x14ac:dyDescent="0.25">
      <c r="A16" s="2"/>
      <c r="B16" s="17" t="s">
        <v>84</v>
      </c>
      <c r="C16" s="4">
        <v>1450</v>
      </c>
    </row>
    <row r="17" spans="1:3" s="3" customFormat="1" x14ac:dyDescent="0.25">
      <c r="A17" s="2"/>
      <c r="B17" s="17" t="s">
        <v>85</v>
      </c>
      <c r="C17" s="4">
        <v>1450</v>
      </c>
    </row>
    <row r="18" spans="1:3" s="3" customFormat="1" x14ac:dyDescent="0.25">
      <c r="A18" s="2"/>
      <c r="B18" s="17" t="s">
        <v>86</v>
      </c>
      <c r="C18" s="4">
        <v>1450</v>
      </c>
    </row>
    <row r="19" spans="1:3" s="3" customFormat="1" x14ac:dyDescent="0.25">
      <c r="A19" s="2"/>
      <c r="B19" s="17" t="s">
        <v>87</v>
      </c>
      <c r="C19" s="4">
        <v>1450</v>
      </c>
    </row>
    <row r="20" spans="1:3" s="3" customFormat="1" x14ac:dyDescent="0.25">
      <c r="A20" s="2"/>
      <c r="B20" s="17" t="s">
        <v>88</v>
      </c>
      <c r="C20" s="4">
        <v>1450</v>
      </c>
    </row>
    <row r="21" spans="1:3" s="3" customFormat="1" x14ac:dyDescent="0.25">
      <c r="A21" s="2"/>
      <c r="B21" s="2" t="s">
        <v>8</v>
      </c>
      <c r="C21" s="2">
        <v>7250</v>
      </c>
    </row>
    <row r="22" spans="1:3" s="3" customFormat="1" x14ac:dyDescent="0.25">
      <c r="A22" s="2"/>
      <c r="B22" s="17" t="s">
        <v>89</v>
      </c>
      <c r="C22" s="4">
        <v>1450</v>
      </c>
    </row>
    <row r="23" spans="1:3" s="3" customFormat="1" x14ac:dyDescent="0.25">
      <c r="A23" s="2"/>
      <c r="B23" s="17" t="s">
        <v>90</v>
      </c>
      <c r="C23" s="4">
        <v>1450</v>
      </c>
    </row>
    <row r="24" spans="1:3" s="3" customFormat="1" x14ac:dyDescent="0.25">
      <c r="A24" s="2"/>
      <c r="B24" s="17" t="s">
        <v>91</v>
      </c>
      <c r="C24" s="4">
        <v>1450</v>
      </c>
    </row>
    <row r="25" spans="1:3" s="3" customFormat="1" x14ac:dyDescent="0.25">
      <c r="A25" s="2"/>
      <c r="B25" s="17" t="s">
        <v>92</v>
      </c>
      <c r="C25" s="4">
        <v>1450</v>
      </c>
    </row>
    <row r="26" spans="1:3" s="3" customFormat="1" x14ac:dyDescent="0.25">
      <c r="A26" s="2"/>
      <c r="B26" s="17" t="s">
        <v>93</v>
      </c>
      <c r="C26" s="4">
        <v>1450</v>
      </c>
    </row>
    <row r="27" spans="1:3" s="3" customFormat="1" x14ac:dyDescent="0.25">
      <c r="A27" s="2"/>
      <c r="B27" s="2" t="s">
        <v>15</v>
      </c>
      <c r="C27" s="2">
        <v>7250</v>
      </c>
    </row>
    <row r="28" spans="1:3" s="3" customFormat="1" x14ac:dyDescent="0.25">
      <c r="A28" s="2"/>
      <c r="B28" s="17" t="s">
        <v>98</v>
      </c>
      <c r="C28" s="4">
        <v>1450</v>
      </c>
    </row>
    <row r="29" spans="1:3" s="3" customFormat="1" x14ac:dyDescent="0.25">
      <c r="A29" s="2"/>
      <c r="B29" s="17" t="s">
        <v>94</v>
      </c>
      <c r="C29" s="4">
        <v>1450</v>
      </c>
    </row>
    <row r="30" spans="1:3" s="3" customFormat="1" x14ac:dyDescent="0.25">
      <c r="A30" s="2"/>
      <c r="B30" s="17" t="s">
        <v>95</v>
      </c>
      <c r="C30" s="4">
        <v>1450</v>
      </c>
    </row>
    <row r="31" spans="1:3" s="3" customFormat="1" x14ac:dyDescent="0.25">
      <c r="A31" s="2"/>
      <c r="B31" s="17" t="s">
        <v>96</v>
      </c>
      <c r="C31" s="4">
        <v>1450</v>
      </c>
    </row>
    <row r="32" spans="1:3" s="3" customFormat="1" x14ac:dyDescent="0.25">
      <c r="A32" s="2"/>
      <c r="B32" s="17" t="s">
        <v>97</v>
      </c>
      <c r="C32" s="4">
        <v>1450</v>
      </c>
    </row>
    <row r="33" spans="1:7" x14ac:dyDescent="0.25">
      <c r="A33" s="23"/>
      <c r="B33" s="23"/>
      <c r="G33" s="12"/>
    </row>
    <row r="34" spans="1:7" x14ac:dyDescent="0.25">
      <c r="A34" s="23" t="s">
        <v>40</v>
      </c>
      <c r="B34" s="23"/>
      <c r="C34" s="11" t="s">
        <v>50</v>
      </c>
    </row>
  </sheetData>
  <mergeCells count="5">
    <mergeCell ref="A1:C1"/>
    <mergeCell ref="A2:C2"/>
    <mergeCell ref="A3:C3"/>
    <mergeCell ref="A33:B33"/>
    <mergeCell ref="A34:B34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G35"/>
  <sheetViews>
    <sheetView topLeftCell="A19" workbookViewId="0">
      <selection activeCell="C33" sqref="C33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52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53</v>
      </c>
      <c r="C6" s="2">
        <f>C7+C11+C17+C29+C23</f>
        <v>30000</v>
      </c>
    </row>
    <row r="7" spans="1:3" s="3" customFormat="1" x14ac:dyDescent="0.25">
      <c r="A7" s="2"/>
      <c r="B7" s="18" t="s">
        <v>63</v>
      </c>
      <c r="C7" s="2">
        <v>6000</v>
      </c>
    </row>
    <row r="8" spans="1:3" s="3" customFormat="1" x14ac:dyDescent="0.25">
      <c r="A8" s="2"/>
      <c r="B8" s="17" t="s">
        <v>55</v>
      </c>
      <c r="C8" s="4">
        <v>2000</v>
      </c>
    </row>
    <row r="9" spans="1:3" s="3" customFormat="1" x14ac:dyDescent="0.25">
      <c r="A9" s="2"/>
      <c r="B9" s="17" t="s">
        <v>56</v>
      </c>
      <c r="C9" s="4">
        <v>2000</v>
      </c>
    </row>
    <row r="10" spans="1:3" s="3" customFormat="1" x14ac:dyDescent="0.25">
      <c r="A10" s="2"/>
      <c r="B10" s="17" t="s">
        <v>57</v>
      </c>
      <c r="C10" s="4">
        <v>2000</v>
      </c>
    </row>
    <row r="11" spans="1:3" s="3" customFormat="1" x14ac:dyDescent="0.25">
      <c r="A11" s="2"/>
      <c r="B11" s="2" t="s">
        <v>54</v>
      </c>
      <c r="C11" s="2">
        <v>6000</v>
      </c>
    </row>
    <row r="12" spans="1:3" s="3" customFormat="1" x14ac:dyDescent="0.25">
      <c r="A12" s="2"/>
      <c r="B12" s="17" t="s">
        <v>58</v>
      </c>
      <c r="C12" s="4">
        <v>1200</v>
      </c>
    </row>
    <row r="13" spans="1:3" s="3" customFormat="1" x14ac:dyDescent="0.25">
      <c r="A13" s="2"/>
      <c r="B13" s="17" t="s">
        <v>59</v>
      </c>
      <c r="C13" s="4">
        <v>1200</v>
      </c>
    </row>
    <row r="14" spans="1:3" s="3" customFormat="1" x14ac:dyDescent="0.25">
      <c r="A14" s="2"/>
      <c r="B14" s="17" t="s">
        <v>60</v>
      </c>
      <c r="C14" s="4">
        <v>1200</v>
      </c>
    </row>
    <row r="15" spans="1:3" s="3" customFormat="1" x14ac:dyDescent="0.25">
      <c r="A15" s="2"/>
      <c r="B15" s="17" t="s">
        <v>61</v>
      </c>
      <c r="C15" s="4">
        <v>1200</v>
      </c>
    </row>
    <row r="16" spans="1:3" s="3" customFormat="1" x14ac:dyDescent="0.25">
      <c r="A16" s="2"/>
      <c r="B16" s="17" t="s">
        <v>62</v>
      </c>
      <c r="C16" s="4">
        <v>1200</v>
      </c>
    </row>
    <row r="17" spans="1:3" s="3" customFormat="1" x14ac:dyDescent="0.25">
      <c r="A17" s="2"/>
      <c r="B17" s="2" t="s">
        <v>7</v>
      </c>
      <c r="C17" s="2">
        <v>6000</v>
      </c>
    </row>
    <row r="18" spans="1:3" s="3" customFormat="1" x14ac:dyDescent="0.25">
      <c r="A18" s="2"/>
      <c r="B18" s="17" t="s">
        <v>64</v>
      </c>
      <c r="C18" s="4">
        <v>1200</v>
      </c>
    </row>
    <row r="19" spans="1:3" s="3" customFormat="1" x14ac:dyDescent="0.25">
      <c r="A19" s="2"/>
      <c r="B19" s="17" t="s">
        <v>65</v>
      </c>
      <c r="C19" s="4">
        <v>1200</v>
      </c>
    </row>
    <row r="20" spans="1:3" s="3" customFormat="1" x14ac:dyDescent="0.25">
      <c r="A20" s="2"/>
      <c r="B20" s="17" t="s">
        <v>66</v>
      </c>
      <c r="C20" s="4">
        <v>1200</v>
      </c>
    </row>
    <row r="21" spans="1:3" s="3" customFormat="1" x14ac:dyDescent="0.25">
      <c r="A21" s="2"/>
      <c r="B21" s="17" t="s">
        <v>67</v>
      </c>
      <c r="C21" s="4">
        <v>1200</v>
      </c>
    </row>
    <row r="22" spans="1:3" s="3" customFormat="1" x14ac:dyDescent="0.25">
      <c r="A22" s="2"/>
      <c r="B22" s="17" t="s">
        <v>68</v>
      </c>
      <c r="C22" s="4">
        <v>1200</v>
      </c>
    </row>
    <row r="23" spans="1:3" s="3" customFormat="1" x14ac:dyDescent="0.25">
      <c r="A23" s="2"/>
      <c r="B23" s="2" t="s">
        <v>8</v>
      </c>
      <c r="C23" s="2">
        <v>6000</v>
      </c>
    </row>
    <row r="24" spans="1:3" s="3" customFormat="1" x14ac:dyDescent="0.25">
      <c r="A24" s="2"/>
      <c r="B24" s="17" t="s">
        <v>69</v>
      </c>
      <c r="C24" s="4">
        <v>1200</v>
      </c>
    </row>
    <row r="25" spans="1:3" s="3" customFormat="1" x14ac:dyDescent="0.25">
      <c r="A25" s="2"/>
      <c r="B25" s="17" t="s">
        <v>70</v>
      </c>
      <c r="C25" s="4">
        <v>1200</v>
      </c>
    </row>
    <row r="26" spans="1:3" s="3" customFormat="1" x14ac:dyDescent="0.25">
      <c r="A26" s="2"/>
      <c r="B26" s="17" t="s">
        <v>71</v>
      </c>
      <c r="C26" s="4">
        <v>1200</v>
      </c>
    </row>
    <row r="27" spans="1:3" s="3" customFormat="1" x14ac:dyDescent="0.25">
      <c r="A27" s="2"/>
      <c r="B27" s="17" t="s">
        <v>72</v>
      </c>
      <c r="C27" s="4">
        <v>1200</v>
      </c>
    </row>
    <row r="28" spans="1:3" s="3" customFormat="1" x14ac:dyDescent="0.25">
      <c r="A28" s="2"/>
      <c r="B28" s="17" t="s">
        <v>73</v>
      </c>
      <c r="C28" s="4">
        <v>1200</v>
      </c>
    </row>
    <row r="29" spans="1:3" s="3" customFormat="1" x14ac:dyDescent="0.25">
      <c r="A29" s="2"/>
      <c r="B29" s="2" t="s">
        <v>15</v>
      </c>
      <c r="C29" s="2">
        <v>6000</v>
      </c>
    </row>
    <row r="30" spans="1:3" s="3" customFormat="1" x14ac:dyDescent="0.25">
      <c r="A30" s="2"/>
      <c r="B30" s="17" t="s">
        <v>74</v>
      </c>
      <c r="C30" s="4">
        <v>1500</v>
      </c>
    </row>
    <row r="31" spans="1:3" s="3" customFormat="1" x14ac:dyDescent="0.25">
      <c r="A31" s="2"/>
      <c r="B31" s="17" t="s">
        <v>75</v>
      </c>
      <c r="C31" s="4">
        <v>1500</v>
      </c>
    </row>
    <row r="32" spans="1:3" s="3" customFormat="1" x14ac:dyDescent="0.25">
      <c r="A32" s="2"/>
      <c r="B32" s="17" t="s">
        <v>76</v>
      </c>
      <c r="C32" s="4">
        <v>1500</v>
      </c>
    </row>
    <row r="33" spans="1:7" s="3" customFormat="1" x14ac:dyDescent="0.25">
      <c r="A33" s="2"/>
      <c r="B33" s="17" t="s">
        <v>77</v>
      </c>
      <c r="C33" s="4">
        <v>1500</v>
      </c>
    </row>
    <row r="34" spans="1:7" x14ac:dyDescent="0.25">
      <c r="A34" s="23"/>
      <c r="B34" s="23"/>
      <c r="G34" s="12"/>
    </row>
    <row r="35" spans="1:7" x14ac:dyDescent="0.25">
      <c r="A35" s="23" t="s">
        <v>40</v>
      </c>
      <c r="B35" s="23"/>
      <c r="C35" s="11" t="s">
        <v>50</v>
      </c>
    </row>
  </sheetData>
  <mergeCells count="5">
    <mergeCell ref="A35:B35"/>
    <mergeCell ref="A1:C1"/>
    <mergeCell ref="A2:C2"/>
    <mergeCell ref="A3:C3"/>
    <mergeCell ref="A34:B34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G29"/>
  <sheetViews>
    <sheetView workbookViewId="0">
      <selection activeCell="C6" sqref="C6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49</v>
      </c>
      <c r="B3" s="22"/>
      <c r="C3" s="22"/>
    </row>
    <row r="4" spans="1:3" ht="6.75" customHeight="1" x14ac:dyDescent="0.25"/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21</v>
      </c>
      <c r="C6" s="2">
        <f>C7+C8+C9+C10+C11</f>
        <v>25000</v>
      </c>
    </row>
    <row r="7" spans="1:3" s="3" customFormat="1" x14ac:dyDescent="0.25">
      <c r="A7" s="2"/>
      <c r="B7" s="5" t="s">
        <v>10</v>
      </c>
      <c r="C7" s="4">
        <v>5000</v>
      </c>
    </row>
    <row r="8" spans="1:3" s="3" customFormat="1" x14ac:dyDescent="0.25">
      <c r="A8" s="2"/>
      <c r="B8" s="4" t="s">
        <v>6</v>
      </c>
      <c r="C8" s="4">
        <v>5000</v>
      </c>
    </row>
    <row r="9" spans="1:3" s="3" customFormat="1" x14ac:dyDescent="0.25">
      <c r="A9" s="2"/>
      <c r="B9" s="4" t="s">
        <v>7</v>
      </c>
      <c r="C9" s="4">
        <v>5000</v>
      </c>
    </row>
    <row r="10" spans="1:3" s="3" customFormat="1" x14ac:dyDescent="0.25">
      <c r="A10" s="2"/>
      <c r="B10" s="4" t="s">
        <v>8</v>
      </c>
      <c r="C10" s="4">
        <v>5000</v>
      </c>
    </row>
    <row r="11" spans="1:3" s="3" customFormat="1" x14ac:dyDescent="0.25">
      <c r="A11" s="2"/>
      <c r="B11" s="4" t="s">
        <v>15</v>
      </c>
      <c r="C11" s="4">
        <v>5000</v>
      </c>
    </row>
    <row r="12" spans="1:3" s="3" customFormat="1" x14ac:dyDescent="0.25">
      <c r="A12" s="2" t="s">
        <v>19</v>
      </c>
      <c r="B12" s="2" t="s">
        <v>23</v>
      </c>
      <c r="C12" s="2">
        <f>C13+C14+C15+C16</f>
        <v>25000</v>
      </c>
    </row>
    <row r="13" spans="1:3" s="3" customFormat="1" x14ac:dyDescent="0.25">
      <c r="A13" s="9"/>
      <c r="B13" s="5" t="s">
        <v>10</v>
      </c>
      <c r="C13" s="4">
        <v>6250</v>
      </c>
    </row>
    <row r="14" spans="1:3" s="3" customFormat="1" x14ac:dyDescent="0.25">
      <c r="A14" s="9"/>
      <c r="B14" s="4" t="s">
        <v>6</v>
      </c>
      <c r="C14" s="4">
        <v>6250</v>
      </c>
    </row>
    <row r="15" spans="1:3" s="3" customFormat="1" x14ac:dyDescent="0.25">
      <c r="A15" s="9"/>
      <c r="B15" s="4" t="s">
        <v>7</v>
      </c>
      <c r="C15" s="4">
        <v>6250</v>
      </c>
    </row>
    <row r="16" spans="1:3" s="3" customFormat="1" x14ac:dyDescent="0.25">
      <c r="A16" s="9"/>
      <c r="B16" s="4" t="s">
        <v>8</v>
      </c>
      <c r="C16" s="4">
        <v>6250</v>
      </c>
    </row>
    <row r="17" spans="1:7" s="3" customFormat="1" x14ac:dyDescent="0.25">
      <c r="A17" s="2" t="s">
        <v>20</v>
      </c>
      <c r="B17" s="2" t="s">
        <v>25</v>
      </c>
      <c r="C17" s="2">
        <f>C18+C19+C20+C21</f>
        <v>25000</v>
      </c>
    </row>
    <row r="18" spans="1:7" s="3" customFormat="1" x14ac:dyDescent="0.25">
      <c r="A18" s="9"/>
      <c r="B18" s="5" t="s">
        <v>10</v>
      </c>
      <c r="C18" s="4">
        <v>6250</v>
      </c>
    </row>
    <row r="19" spans="1:7" s="3" customFormat="1" x14ac:dyDescent="0.25">
      <c r="A19" s="9"/>
      <c r="B19" s="4" t="s">
        <v>6</v>
      </c>
      <c r="C19" s="4">
        <v>6250</v>
      </c>
    </row>
    <row r="20" spans="1:7" s="3" customFormat="1" x14ac:dyDescent="0.25">
      <c r="A20" s="9"/>
      <c r="B20" s="4" t="s">
        <v>7</v>
      </c>
      <c r="C20" s="4">
        <v>6250</v>
      </c>
    </row>
    <row r="21" spans="1:7" s="3" customFormat="1" x14ac:dyDescent="0.25">
      <c r="A21" s="9"/>
      <c r="B21" s="4" t="s">
        <v>8</v>
      </c>
      <c r="C21" s="4">
        <v>6250</v>
      </c>
    </row>
    <row r="22" spans="1:7" s="3" customFormat="1" ht="18" customHeight="1" x14ac:dyDescent="0.25">
      <c r="A22" s="2"/>
      <c r="B22" s="2" t="s">
        <v>32</v>
      </c>
      <c r="C22" s="2">
        <f>C6+C12+C17</f>
        <v>75000</v>
      </c>
    </row>
    <row r="23" spans="1:7" s="3" customFormat="1" ht="6.75" customHeight="1" x14ac:dyDescent="0.25">
      <c r="A23" s="10"/>
      <c r="B23" s="16"/>
      <c r="C23" s="16"/>
    </row>
    <row r="24" spans="1:7" hidden="1" x14ac:dyDescent="0.25">
      <c r="A24" s="16"/>
      <c r="B24" s="16"/>
      <c r="C24" s="16"/>
    </row>
    <row r="25" spans="1:7" hidden="1" x14ac:dyDescent="0.25">
      <c r="A25" s="16"/>
      <c r="B25" s="16"/>
      <c r="C25" s="16"/>
    </row>
    <row r="26" spans="1:7" hidden="1" x14ac:dyDescent="0.25">
      <c r="A26" s="16"/>
      <c r="B26" s="16"/>
      <c r="C26" s="16"/>
    </row>
    <row r="27" spans="1:7" ht="19.5" customHeight="1" x14ac:dyDescent="0.25">
      <c r="A27" s="23"/>
      <c r="B27" s="23"/>
      <c r="C27" s="7"/>
    </row>
    <row r="28" spans="1:7" x14ac:dyDescent="0.25">
      <c r="A28" s="23" t="s">
        <v>40</v>
      </c>
      <c r="B28" s="23"/>
      <c r="G28" s="12"/>
    </row>
    <row r="29" spans="1:7" x14ac:dyDescent="0.25">
      <c r="A29" s="25" t="s">
        <v>39</v>
      </c>
      <c r="B29" s="25"/>
      <c r="C29" s="11" t="s">
        <v>47</v>
      </c>
    </row>
  </sheetData>
  <mergeCells count="6">
    <mergeCell ref="A29:B29"/>
    <mergeCell ref="A1:C1"/>
    <mergeCell ref="A2:C2"/>
    <mergeCell ref="A3:C3"/>
    <mergeCell ref="A27:B27"/>
    <mergeCell ref="A28:B2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29"/>
  <sheetViews>
    <sheetView workbookViewId="0">
      <selection activeCell="C14" sqref="C14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48</v>
      </c>
      <c r="B3" s="22"/>
      <c r="C3" s="22"/>
    </row>
    <row r="4" spans="1:3" ht="6.75" customHeight="1" x14ac:dyDescent="0.25"/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16</v>
      </c>
      <c r="C6" s="2">
        <f>C7+C8+C9+C10</f>
        <v>25000</v>
      </c>
    </row>
    <row r="7" spans="1:3" s="3" customFormat="1" x14ac:dyDescent="0.25">
      <c r="A7" s="2"/>
      <c r="B7" s="5" t="s">
        <v>10</v>
      </c>
      <c r="C7" s="4">
        <v>6250</v>
      </c>
    </row>
    <row r="8" spans="1:3" s="3" customFormat="1" x14ac:dyDescent="0.25">
      <c r="A8" s="2"/>
      <c r="B8" s="4" t="s">
        <v>6</v>
      </c>
      <c r="C8" s="4">
        <v>6250</v>
      </c>
    </row>
    <row r="9" spans="1:3" s="3" customFormat="1" x14ac:dyDescent="0.25">
      <c r="A9" s="2"/>
      <c r="B9" s="4" t="s">
        <v>7</v>
      </c>
      <c r="C9" s="4">
        <v>6250</v>
      </c>
    </row>
    <row r="10" spans="1:3" s="3" customFormat="1" x14ac:dyDescent="0.25">
      <c r="A10" s="2"/>
      <c r="B10" s="4" t="s">
        <v>8</v>
      </c>
      <c r="C10" s="4">
        <v>6250</v>
      </c>
    </row>
    <row r="11" spans="1:3" s="3" customFormat="1" x14ac:dyDescent="0.25">
      <c r="A11" s="2" t="s">
        <v>19</v>
      </c>
      <c r="B11" s="2" t="s">
        <v>17</v>
      </c>
      <c r="C11" s="2">
        <f>C12+C13+C14+C15+C16</f>
        <v>25000</v>
      </c>
    </row>
    <row r="12" spans="1:3" s="3" customFormat="1" x14ac:dyDescent="0.25">
      <c r="A12" s="9"/>
      <c r="B12" s="5" t="s">
        <v>10</v>
      </c>
      <c r="C12" s="4">
        <v>5000</v>
      </c>
    </row>
    <row r="13" spans="1:3" s="3" customFormat="1" x14ac:dyDescent="0.25">
      <c r="A13" s="9"/>
      <c r="B13" s="4" t="s">
        <v>6</v>
      </c>
      <c r="C13" s="4">
        <v>5000</v>
      </c>
    </row>
    <row r="14" spans="1:3" s="3" customFormat="1" x14ac:dyDescent="0.25">
      <c r="A14" s="9"/>
      <c r="B14" s="4" t="s">
        <v>7</v>
      </c>
      <c r="C14" s="4">
        <v>5000</v>
      </c>
    </row>
    <row r="15" spans="1:3" s="3" customFormat="1" x14ac:dyDescent="0.25">
      <c r="A15" s="9"/>
      <c r="B15" s="4" t="s">
        <v>8</v>
      </c>
      <c r="C15" s="4">
        <v>5000</v>
      </c>
    </row>
    <row r="16" spans="1:3" s="3" customFormat="1" x14ac:dyDescent="0.25">
      <c r="A16" s="9"/>
      <c r="B16" s="4" t="s">
        <v>15</v>
      </c>
      <c r="C16" s="4">
        <v>5000</v>
      </c>
    </row>
    <row r="17" spans="1:7" s="3" customFormat="1" x14ac:dyDescent="0.25">
      <c r="A17" s="2" t="s">
        <v>20</v>
      </c>
      <c r="B17" s="2" t="s">
        <v>18</v>
      </c>
      <c r="C17" s="2">
        <f>C18+C19+C20+C21</f>
        <v>25000</v>
      </c>
    </row>
    <row r="18" spans="1:7" s="3" customFormat="1" x14ac:dyDescent="0.25">
      <c r="A18" s="9"/>
      <c r="B18" s="5" t="s">
        <v>10</v>
      </c>
      <c r="C18" s="4">
        <v>6250</v>
      </c>
    </row>
    <row r="19" spans="1:7" s="3" customFormat="1" x14ac:dyDescent="0.25">
      <c r="A19" s="9"/>
      <c r="B19" s="4" t="s">
        <v>6</v>
      </c>
      <c r="C19" s="4">
        <v>6250</v>
      </c>
    </row>
    <row r="20" spans="1:7" s="3" customFormat="1" x14ac:dyDescent="0.25">
      <c r="A20" s="9"/>
      <c r="B20" s="4" t="s">
        <v>7</v>
      </c>
      <c r="C20" s="4">
        <v>6250</v>
      </c>
    </row>
    <row r="21" spans="1:7" s="3" customFormat="1" x14ac:dyDescent="0.25">
      <c r="A21" s="9"/>
      <c r="B21" s="4" t="s">
        <v>8</v>
      </c>
      <c r="C21" s="4">
        <v>6250</v>
      </c>
    </row>
    <row r="22" spans="1:7" s="3" customFormat="1" ht="18" customHeight="1" x14ac:dyDescent="0.25">
      <c r="A22" s="2"/>
      <c r="B22" s="2" t="s">
        <v>32</v>
      </c>
      <c r="C22" s="2">
        <f>C6+C11+C17</f>
        <v>75000</v>
      </c>
    </row>
    <row r="23" spans="1:7" s="3" customFormat="1" ht="6.75" customHeight="1" x14ac:dyDescent="0.25">
      <c r="A23" s="10"/>
      <c r="B23" s="15"/>
      <c r="C23" s="15"/>
    </row>
    <row r="24" spans="1:7" hidden="1" x14ac:dyDescent="0.25">
      <c r="A24" s="15"/>
      <c r="B24" s="15"/>
      <c r="C24" s="15"/>
    </row>
    <row r="25" spans="1:7" hidden="1" x14ac:dyDescent="0.25">
      <c r="A25" s="15"/>
      <c r="B25" s="15"/>
      <c r="C25" s="15"/>
    </row>
    <row r="26" spans="1:7" hidden="1" x14ac:dyDescent="0.25">
      <c r="A26" s="15"/>
      <c r="B26" s="15"/>
      <c r="C26" s="15"/>
    </row>
    <row r="27" spans="1:7" ht="19.5" customHeight="1" x14ac:dyDescent="0.25">
      <c r="A27" s="23"/>
      <c r="B27" s="23"/>
      <c r="C27" s="7"/>
    </row>
    <row r="28" spans="1:7" x14ac:dyDescent="0.25">
      <c r="A28" s="23" t="s">
        <v>40</v>
      </c>
      <c r="B28" s="23"/>
      <c r="G28" s="12"/>
    </row>
    <row r="29" spans="1:7" x14ac:dyDescent="0.25">
      <c r="A29" s="25" t="s">
        <v>39</v>
      </c>
      <c r="B29" s="25"/>
      <c r="C29" s="11" t="s">
        <v>47</v>
      </c>
    </row>
  </sheetData>
  <mergeCells count="6">
    <mergeCell ref="A29:B29"/>
    <mergeCell ref="A1:C1"/>
    <mergeCell ref="A2:C2"/>
    <mergeCell ref="A3:C3"/>
    <mergeCell ref="A27:B27"/>
    <mergeCell ref="A28:B2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31"/>
  <sheetViews>
    <sheetView workbookViewId="0">
      <selection activeCell="C31" sqref="C31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46</v>
      </c>
      <c r="B3" s="22"/>
      <c r="C3" s="22"/>
    </row>
    <row r="4" spans="1:3" ht="6.75" customHeight="1" x14ac:dyDescent="0.25"/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9</v>
      </c>
      <c r="C6" s="2">
        <f>C7+C8+C9+C10+C11</f>
        <v>20000</v>
      </c>
    </row>
    <row r="7" spans="1:3" s="3" customFormat="1" x14ac:dyDescent="0.25">
      <c r="A7" s="2"/>
      <c r="B7" s="5" t="s">
        <v>10</v>
      </c>
      <c r="C7" s="4">
        <v>4000</v>
      </c>
    </row>
    <row r="8" spans="1:3" s="3" customFormat="1" x14ac:dyDescent="0.25">
      <c r="A8" s="2"/>
      <c r="B8" s="4" t="s">
        <v>6</v>
      </c>
      <c r="C8" s="4">
        <v>4000</v>
      </c>
    </row>
    <row r="9" spans="1:3" s="3" customFormat="1" x14ac:dyDescent="0.25">
      <c r="A9" s="2"/>
      <c r="B9" s="4" t="s">
        <v>7</v>
      </c>
      <c r="C9" s="4">
        <v>4000</v>
      </c>
    </row>
    <row r="10" spans="1:3" s="3" customFormat="1" x14ac:dyDescent="0.25">
      <c r="A10" s="2"/>
      <c r="B10" s="4" t="s">
        <v>8</v>
      </c>
      <c r="C10" s="4">
        <v>4000</v>
      </c>
    </row>
    <row r="11" spans="1:3" s="3" customFormat="1" x14ac:dyDescent="0.25">
      <c r="A11" s="2"/>
      <c r="B11" s="4" t="s">
        <v>15</v>
      </c>
      <c r="C11" s="4">
        <v>4000</v>
      </c>
    </row>
    <row r="12" spans="1:3" s="3" customFormat="1" x14ac:dyDescent="0.25">
      <c r="A12" s="2" t="s">
        <v>19</v>
      </c>
      <c r="B12" s="2" t="s">
        <v>13</v>
      </c>
      <c r="C12" s="2">
        <f>C13+C14+C15+C16+C17</f>
        <v>21000</v>
      </c>
    </row>
    <row r="13" spans="1:3" s="3" customFormat="1" x14ac:dyDescent="0.25">
      <c r="A13" s="9"/>
      <c r="B13" s="5" t="s">
        <v>10</v>
      </c>
      <c r="C13" s="4">
        <v>3000</v>
      </c>
    </row>
    <row r="14" spans="1:3" s="3" customFormat="1" x14ac:dyDescent="0.25">
      <c r="A14" s="9"/>
      <c r="B14" s="4" t="s">
        <v>6</v>
      </c>
      <c r="C14" s="4">
        <v>4500</v>
      </c>
    </row>
    <row r="15" spans="1:3" s="3" customFormat="1" x14ac:dyDescent="0.25">
      <c r="A15" s="9"/>
      <c r="B15" s="4" t="s">
        <v>7</v>
      </c>
      <c r="C15" s="4">
        <v>4500</v>
      </c>
    </row>
    <row r="16" spans="1:3" s="3" customFormat="1" x14ac:dyDescent="0.25">
      <c r="A16" s="9"/>
      <c r="B16" s="4" t="s">
        <v>8</v>
      </c>
      <c r="C16" s="4">
        <v>4500</v>
      </c>
    </row>
    <row r="17" spans="1:7" s="3" customFormat="1" x14ac:dyDescent="0.25">
      <c r="A17" s="9"/>
      <c r="B17" s="4" t="s">
        <v>15</v>
      </c>
      <c r="C17" s="4">
        <v>4500</v>
      </c>
    </row>
    <row r="18" spans="1:7" s="3" customFormat="1" x14ac:dyDescent="0.25">
      <c r="A18" s="2" t="s">
        <v>20</v>
      </c>
      <c r="B18" s="2" t="s">
        <v>14</v>
      </c>
      <c r="C18" s="2">
        <f>C19+C20+C21+C22+C23</f>
        <v>21000</v>
      </c>
    </row>
    <row r="19" spans="1:7" s="3" customFormat="1" x14ac:dyDescent="0.25">
      <c r="A19" s="9"/>
      <c r="B19" s="5" t="s">
        <v>10</v>
      </c>
      <c r="C19" s="4">
        <v>3000</v>
      </c>
    </row>
    <row r="20" spans="1:7" s="3" customFormat="1" x14ac:dyDescent="0.25">
      <c r="A20" s="9"/>
      <c r="B20" s="4" t="s">
        <v>6</v>
      </c>
      <c r="C20" s="4">
        <v>4500</v>
      </c>
    </row>
    <row r="21" spans="1:7" s="3" customFormat="1" x14ac:dyDescent="0.25">
      <c r="A21" s="9"/>
      <c r="B21" s="4" t="s">
        <v>7</v>
      </c>
      <c r="C21" s="4">
        <v>4500</v>
      </c>
    </row>
    <row r="22" spans="1:7" s="3" customFormat="1" x14ac:dyDescent="0.25">
      <c r="A22" s="9"/>
      <c r="B22" s="4" t="s">
        <v>8</v>
      </c>
      <c r="C22" s="4">
        <v>4500</v>
      </c>
    </row>
    <row r="23" spans="1:7" s="3" customFormat="1" x14ac:dyDescent="0.25">
      <c r="A23" s="9"/>
      <c r="B23" s="4" t="s">
        <v>15</v>
      </c>
      <c r="C23" s="4">
        <v>4500</v>
      </c>
    </row>
    <row r="24" spans="1:7" s="3" customFormat="1" ht="18" customHeight="1" x14ac:dyDescent="0.25">
      <c r="A24" s="2"/>
      <c r="B24" s="2" t="s">
        <v>32</v>
      </c>
      <c r="C24" s="2">
        <f>C6+C12+C18</f>
        <v>62000</v>
      </c>
    </row>
    <row r="25" spans="1:7" s="3" customFormat="1" ht="6.75" customHeight="1" x14ac:dyDescent="0.25">
      <c r="A25" s="10"/>
      <c r="B25" s="14"/>
      <c r="C25" s="14"/>
    </row>
    <row r="26" spans="1:7" hidden="1" x14ac:dyDescent="0.25">
      <c r="A26" s="14"/>
      <c r="B26" s="14"/>
      <c r="C26" s="14"/>
    </row>
    <row r="27" spans="1:7" hidden="1" x14ac:dyDescent="0.25">
      <c r="A27" s="14"/>
      <c r="B27" s="14"/>
      <c r="C27" s="14"/>
    </row>
    <row r="28" spans="1:7" hidden="1" x14ac:dyDescent="0.25">
      <c r="A28" s="14"/>
      <c r="B28" s="14"/>
      <c r="C28" s="14"/>
    </row>
    <row r="29" spans="1:7" ht="19.5" customHeight="1" x14ac:dyDescent="0.25">
      <c r="A29" s="23"/>
      <c r="B29" s="23"/>
      <c r="C29" s="7"/>
    </row>
    <row r="30" spans="1:7" x14ac:dyDescent="0.25">
      <c r="A30" s="23" t="s">
        <v>40</v>
      </c>
      <c r="B30" s="23"/>
      <c r="G30" s="12"/>
    </row>
    <row r="31" spans="1:7" x14ac:dyDescent="0.25">
      <c r="A31" s="25" t="s">
        <v>39</v>
      </c>
      <c r="B31" s="25"/>
      <c r="C31" s="11" t="s">
        <v>47</v>
      </c>
    </row>
  </sheetData>
  <mergeCells count="6">
    <mergeCell ref="A31:B31"/>
    <mergeCell ref="A29:B29"/>
    <mergeCell ref="A30:B30"/>
    <mergeCell ref="A1:C1"/>
    <mergeCell ref="A2:C2"/>
    <mergeCell ref="A3:C3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:C2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409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14</v>
      </c>
      <c r="C6" s="2">
        <f>C7+C11+C23+C17+C27</f>
        <v>52100</v>
      </c>
    </row>
    <row r="7" spans="1:3" s="3" customFormat="1" x14ac:dyDescent="0.25">
      <c r="A7" s="2"/>
      <c r="B7" s="2" t="s">
        <v>391</v>
      </c>
      <c r="C7" s="2">
        <f>C8+C96+C9+C10</f>
        <v>7442</v>
      </c>
    </row>
    <row r="8" spans="1:3" s="3" customFormat="1" x14ac:dyDescent="0.25">
      <c r="A8" s="2"/>
      <c r="B8" s="17" t="s">
        <v>305</v>
      </c>
      <c r="C8" s="4">
        <v>2480</v>
      </c>
    </row>
    <row r="9" spans="1:3" s="3" customFormat="1" x14ac:dyDescent="0.25">
      <c r="A9" s="2"/>
      <c r="B9" s="17" t="s">
        <v>306</v>
      </c>
      <c r="C9" s="4">
        <v>2481</v>
      </c>
    </row>
    <row r="10" spans="1:3" s="3" customFormat="1" x14ac:dyDescent="0.25">
      <c r="A10" s="2"/>
      <c r="B10" s="17" t="s">
        <v>307</v>
      </c>
      <c r="C10" s="4">
        <v>2481</v>
      </c>
    </row>
    <row r="11" spans="1:3" s="3" customFormat="1" x14ac:dyDescent="0.25">
      <c r="A11" s="2"/>
      <c r="B11" s="2" t="s">
        <v>6</v>
      </c>
      <c r="C11" s="2">
        <f>C12+C15+C13+C14+C16</f>
        <v>12405</v>
      </c>
    </row>
    <row r="12" spans="1:3" s="3" customFormat="1" x14ac:dyDescent="0.25">
      <c r="A12" s="2"/>
      <c r="B12" s="17" t="s">
        <v>410</v>
      </c>
      <c r="C12" s="4">
        <v>2481</v>
      </c>
    </row>
    <row r="13" spans="1:3" s="3" customFormat="1" x14ac:dyDescent="0.25">
      <c r="A13" s="2"/>
      <c r="B13" s="17" t="s">
        <v>309</v>
      </c>
      <c r="C13" s="4">
        <v>2481</v>
      </c>
    </row>
    <row r="14" spans="1:3" s="3" customFormat="1" x14ac:dyDescent="0.25">
      <c r="A14" s="2"/>
      <c r="B14" s="17" t="s">
        <v>310</v>
      </c>
      <c r="C14" s="4">
        <v>2481</v>
      </c>
    </row>
    <row r="15" spans="1:3" s="3" customFormat="1" x14ac:dyDescent="0.25">
      <c r="A15" s="2"/>
      <c r="B15" s="17" t="s">
        <v>311</v>
      </c>
      <c r="C15" s="4">
        <v>2481</v>
      </c>
    </row>
    <row r="16" spans="1:3" s="3" customFormat="1" x14ac:dyDescent="0.25">
      <c r="A16" s="2"/>
      <c r="B16" s="17" t="s">
        <v>312</v>
      </c>
      <c r="C16" s="4">
        <v>2481</v>
      </c>
    </row>
    <row r="17" spans="1:3" s="3" customFormat="1" x14ac:dyDescent="0.25">
      <c r="A17" s="2"/>
      <c r="B17" s="2" t="s">
        <v>7</v>
      </c>
      <c r="C17" s="2">
        <f>C18+C22+C20+C19+C21</f>
        <v>12405</v>
      </c>
    </row>
    <row r="18" spans="1:3" s="3" customFormat="1" x14ac:dyDescent="0.25">
      <c r="A18" s="2"/>
      <c r="B18" s="17" t="s">
        <v>411</v>
      </c>
      <c r="C18" s="4">
        <v>2481</v>
      </c>
    </row>
    <row r="19" spans="1:3" s="3" customFormat="1" x14ac:dyDescent="0.25">
      <c r="A19" s="2"/>
      <c r="B19" s="17" t="s">
        <v>313</v>
      </c>
      <c r="C19" s="4">
        <v>2481</v>
      </c>
    </row>
    <row r="20" spans="1:3" s="3" customFormat="1" x14ac:dyDescent="0.25">
      <c r="A20" s="2"/>
      <c r="B20" s="17" t="s">
        <v>314</v>
      </c>
      <c r="C20" s="4">
        <v>2481</v>
      </c>
    </row>
    <row r="21" spans="1:3" s="3" customFormat="1" x14ac:dyDescent="0.25">
      <c r="A21" s="2"/>
      <c r="B21" s="17" t="s">
        <v>315</v>
      </c>
      <c r="C21" s="4">
        <v>2481</v>
      </c>
    </row>
    <row r="22" spans="1:3" s="3" customFormat="1" x14ac:dyDescent="0.25">
      <c r="A22" s="2"/>
      <c r="B22" s="17" t="s">
        <v>316</v>
      </c>
      <c r="C22" s="4">
        <v>2481</v>
      </c>
    </row>
    <row r="23" spans="1:3" s="3" customFormat="1" x14ac:dyDescent="0.25">
      <c r="A23" s="2"/>
      <c r="B23" s="2" t="s">
        <v>8</v>
      </c>
      <c r="C23" s="2">
        <f>C25+C24+C26</f>
        <v>7443</v>
      </c>
    </row>
    <row r="24" spans="1:3" s="3" customFormat="1" x14ac:dyDescent="0.25">
      <c r="A24" s="2"/>
      <c r="B24" s="17" t="s">
        <v>412</v>
      </c>
      <c r="C24" s="4">
        <v>2481</v>
      </c>
    </row>
    <row r="25" spans="1:3" s="3" customFormat="1" x14ac:dyDescent="0.25">
      <c r="A25" s="2"/>
      <c r="B25" s="17" t="s">
        <v>318</v>
      </c>
      <c r="C25" s="4">
        <v>2481</v>
      </c>
    </row>
    <row r="26" spans="1:3" s="3" customFormat="1" x14ac:dyDescent="0.25">
      <c r="A26" s="2"/>
      <c r="B26" s="17" t="s">
        <v>319</v>
      </c>
      <c r="C26" s="4">
        <v>2481</v>
      </c>
    </row>
    <row r="27" spans="1:3" s="3" customFormat="1" x14ac:dyDescent="0.25">
      <c r="A27" s="2"/>
      <c r="B27" s="2" t="s">
        <v>15</v>
      </c>
      <c r="C27" s="2">
        <f>+C28+C32+C29+C30+C31</f>
        <v>12405</v>
      </c>
    </row>
    <row r="28" spans="1:3" s="3" customFormat="1" x14ac:dyDescent="0.25">
      <c r="A28" s="2"/>
      <c r="B28" s="17" t="s">
        <v>413</v>
      </c>
      <c r="C28" s="4">
        <v>2481</v>
      </c>
    </row>
    <row r="29" spans="1:3" s="3" customFormat="1" x14ac:dyDescent="0.25">
      <c r="A29" s="2"/>
      <c r="B29" s="17" t="s">
        <v>320</v>
      </c>
      <c r="C29" s="4">
        <v>2481</v>
      </c>
    </row>
    <row r="30" spans="1:3" s="3" customFormat="1" x14ac:dyDescent="0.25">
      <c r="A30" s="2"/>
      <c r="B30" s="17" t="s">
        <v>321</v>
      </c>
      <c r="C30" s="4">
        <v>2481</v>
      </c>
    </row>
    <row r="31" spans="1:3" s="3" customFormat="1" x14ac:dyDescent="0.25">
      <c r="A31" s="2"/>
      <c r="B31" s="17" t="s">
        <v>322</v>
      </c>
      <c r="C31" s="4">
        <v>2481</v>
      </c>
    </row>
    <row r="32" spans="1:3" s="3" customFormat="1" x14ac:dyDescent="0.25">
      <c r="A32" s="2"/>
      <c r="B32" s="17" t="s">
        <v>323</v>
      </c>
      <c r="C32" s="4">
        <v>2481</v>
      </c>
    </row>
    <row r="33" spans="1:7" s="3" customFormat="1" hidden="1" x14ac:dyDescent="0.25">
      <c r="A33" s="2"/>
      <c r="B33" s="17" t="s">
        <v>274</v>
      </c>
      <c r="C33" s="4"/>
    </row>
    <row r="34" spans="1:7" s="3" customFormat="1" hidden="1" x14ac:dyDescent="0.25">
      <c r="A34" s="2"/>
      <c r="B34" s="17" t="s">
        <v>167</v>
      </c>
      <c r="C34" s="4"/>
    </row>
    <row r="35" spans="1:7" s="3" customFormat="1" hidden="1" x14ac:dyDescent="0.25">
      <c r="A35" s="2"/>
      <c r="B35" s="17" t="s">
        <v>168</v>
      </c>
      <c r="C35" s="4"/>
    </row>
    <row r="36" spans="1:7" s="3" customFormat="1" hidden="1" x14ac:dyDescent="0.25">
      <c r="A36" s="2"/>
      <c r="B36" s="17" t="s">
        <v>169</v>
      </c>
      <c r="C36" s="4"/>
    </row>
    <row r="37" spans="1:7" x14ac:dyDescent="0.25">
      <c r="A37" s="23"/>
      <c r="B37" s="23"/>
      <c r="G37" s="12"/>
    </row>
    <row r="38" spans="1:7" ht="20.25" x14ac:dyDescent="0.3">
      <c r="A38" s="24" t="s">
        <v>347</v>
      </c>
      <c r="B38" s="24"/>
      <c r="C38" s="19"/>
    </row>
    <row r="39" spans="1:7" x14ac:dyDescent="0.25">
      <c r="A39" s="21" t="s">
        <v>346</v>
      </c>
      <c r="B39" s="21"/>
      <c r="C39" s="20" t="s">
        <v>348</v>
      </c>
    </row>
  </sheetData>
  <mergeCells count="6">
    <mergeCell ref="A39:B39"/>
    <mergeCell ref="A1:C1"/>
    <mergeCell ref="A2:C2"/>
    <mergeCell ref="A3:C3"/>
    <mergeCell ref="A37:B37"/>
    <mergeCell ref="A38:B3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87"/>
  <sheetViews>
    <sheetView topLeftCell="A75" workbookViewId="0">
      <selection activeCell="A85" sqref="A85:C86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38</v>
      </c>
      <c r="B3" s="22"/>
      <c r="C3" s="22"/>
    </row>
    <row r="4" spans="1:3" ht="6.75" customHeight="1" x14ac:dyDescent="0.25"/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9</v>
      </c>
      <c r="C6" s="2">
        <v>12100</v>
      </c>
    </row>
    <row r="7" spans="1:3" s="3" customFormat="1" x14ac:dyDescent="0.25">
      <c r="A7" s="2" t="s">
        <v>19</v>
      </c>
      <c r="B7" s="2" t="s">
        <v>13</v>
      </c>
      <c r="C7" s="2">
        <f>C8+C9+C10+C11+C12</f>
        <v>37500</v>
      </c>
    </row>
    <row r="8" spans="1:3" s="3" customFormat="1" x14ac:dyDescent="0.25">
      <c r="A8" s="9"/>
      <c r="B8" s="5" t="s">
        <v>10</v>
      </c>
      <c r="C8" s="4">
        <v>4600</v>
      </c>
    </row>
    <row r="9" spans="1:3" s="3" customFormat="1" x14ac:dyDescent="0.25">
      <c r="A9" s="9"/>
      <c r="B9" s="4" t="s">
        <v>6</v>
      </c>
      <c r="C9" s="4">
        <v>9400</v>
      </c>
    </row>
    <row r="10" spans="1:3" s="3" customFormat="1" x14ac:dyDescent="0.25">
      <c r="A10" s="9"/>
      <c r="B10" s="4" t="s">
        <v>7</v>
      </c>
      <c r="C10" s="4">
        <v>9400</v>
      </c>
    </row>
    <row r="11" spans="1:3" s="3" customFormat="1" x14ac:dyDescent="0.25">
      <c r="A11" s="9"/>
      <c r="B11" s="4" t="s">
        <v>8</v>
      </c>
      <c r="C11" s="4">
        <v>9500</v>
      </c>
    </row>
    <row r="12" spans="1:3" s="3" customFormat="1" x14ac:dyDescent="0.25">
      <c r="A12" s="9"/>
      <c r="B12" s="4" t="s">
        <v>15</v>
      </c>
      <c r="C12" s="4">
        <v>4600</v>
      </c>
    </row>
    <row r="13" spans="1:3" s="3" customFormat="1" x14ac:dyDescent="0.25">
      <c r="A13" s="2" t="s">
        <v>20</v>
      </c>
      <c r="B13" s="2" t="s">
        <v>14</v>
      </c>
      <c r="C13" s="2">
        <f>C14+C15+C16+C17+C18</f>
        <v>45000</v>
      </c>
    </row>
    <row r="14" spans="1:3" s="3" customFormat="1" x14ac:dyDescent="0.25">
      <c r="A14" s="9"/>
      <c r="B14" s="5" t="s">
        <v>10</v>
      </c>
      <c r="C14" s="4">
        <v>5000</v>
      </c>
    </row>
    <row r="15" spans="1:3" s="3" customFormat="1" x14ac:dyDescent="0.25">
      <c r="A15" s="9"/>
      <c r="B15" s="4" t="s">
        <v>6</v>
      </c>
      <c r="C15" s="4">
        <v>10000</v>
      </c>
    </row>
    <row r="16" spans="1:3" s="3" customFormat="1" x14ac:dyDescent="0.25">
      <c r="A16" s="9"/>
      <c r="B16" s="4" t="s">
        <v>7</v>
      </c>
      <c r="C16" s="4">
        <v>10000</v>
      </c>
    </row>
    <row r="17" spans="1:3" s="3" customFormat="1" x14ac:dyDescent="0.25">
      <c r="A17" s="9"/>
      <c r="B17" s="4" t="s">
        <v>8</v>
      </c>
      <c r="C17" s="4">
        <v>10000</v>
      </c>
    </row>
    <row r="18" spans="1:3" s="3" customFormat="1" x14ac:dyDescent="0.25">
      <c r="A18" s="9"/>
      <c r="B18" s="4" t="s">
        <v>15</v>
      </c>
      <c r="C18" s="4">
        <v>10000</v>
      </c>
    </row>
    <row r="19" spans="1:3" s="3" customFormat="1" x14ac:dyDescent="0.25">
      <c r="A19" s="9" t="s">
        <v>22</v>
      </c>
      <c r="B19" s="2" t="s">
        <v>16</v>
      </c>
      <c r="C19" s="2">
        <f>C20+C21+C22+C23</f>
        <v>45000</v>
      </c>
    </row>
    <row r="20" spans="1:3" s="3" customFormat="1" x14ac:dyDescent="0.25">
      <c r="A20" s="9"/>
      <c r="B20" s="5" t="s">
        <v>10</v>
      </c>
      <c r="C20" s="4">
        <v>11250</v>
      </c>
    </row>
    <row r="21" spans="1:3" s="3" customFormat="1" x14ac:dyDescent="0.25">
      <c r="A21" s="9"/>
      <c r="B21" s="4" t="s">
        <v>6</v>
      </c>
      <c r="C21" s="4">
        <v>11250</v>
      </c>
    </row>
    <row r="22" spans="1:3" s="3" customFormat="1" x14ac:dyDescent="0.25">
      <c r="A22" s="9"/>
      <c r="B22" s="4" t="s">
        <v>7</v>
      </c>
      <c r="C22" s="4">
        <v>11250</v>
      </c>
    </row>
    <row r="23" spans="1:3" s="3" customFormat="1" x14ac:dyDescent="0.25">
      <c r="A23" s="9"/>
      <c r="B23" s="4" t="s">
        <v>8</v>
      </c>
      <c r="C23" s="4">
        <v>11250</v>
      </c>
    </row>
    <row r="24" spans="1:3" s="3" customFormat="1" x14ac:dyDescent="0.25">
      <c r="A24" s="9" t="s">
        <v>24</v>
      </c>
      <c r="B24" s="2" t="s">
        <v>17</v>
      </c>
      <c r="C24" s="2">
        <f>C25+C26+C27+C28+C29</f>
        <v>45000</v>
      </c>
    </row>
    <row r="25" spans="1:3" s="3" customFormat="1" x14ac:dyDescent="0.25">
      <c r="A25" s="9"/>
      <c r="B25" s="5" t="s">
        <v>10</v>
      </c>
      <c r="C25" s="4">
        <v>10000</v>
      </c>
    </row>
    <row r="26" spans="1:3" s="3" customFormat="1" x14ac:dyDescent="0.25">
      <c r="A26" s="9"/>
      <c r="B26" s="4" t="s">
        <v>6</v>
      </c>
      <c r="C26" s="4">
        <v>10000</v>
      </c>
    </row>
    <row r="27" spans="1:3" s="3" customFormat="1" x14ac:dyDescent="0.25">
      <c r="A27" s="9"/>
      <c r="B27" s="4" t="s">
        <v>7</v>
      </c>
      <c r="C27" s="4">
        <v>10000</v>
      </c>
    </row>
    <row r="28" spans="1:3" s="3" customFormat="1" x14ac:dyDescent="0.25">
      <c r="A28" s="9"/>
      <c r="B28" s="4" t="s">
        <v>8</v>
      </c>
      <c r="C28" s="4">
        <v>10000</v>
      </c>
    </row>
    <row r="29" spans="1:3" s="3" customFormat="1" x14ac:dyDescent="0.25">
      <c r="A29" s="9"/>
      <c r="B29" s="4" t="s">
        <v>15</v>
      </c>
      <c r="C29" s="4">
        <v>5000</v>
      </c>
    </row>
    <row r="30" spans="1:3" s="3" customFormat="1" x14ac:dyDescent="0.25">
      <c r="A30" s="9" t="s">
        <v>27</v>
      </c>
      <c r="B30" s="2" t="s">
        <v>18</v>
      </c>
      <c r="C30" s="2">
        <f>C31+C32+C33+C34+C35</f>
        <v>45000</v>
      </c>
    </row>
    <row r="31" spans="1:3" s="3" customFormat="1" x14ac:dyDescent="0.25">
      <c r="A31" s="9"/>
      <c r="B31" s="5" t="s">
        <v>10</v>
      </c>
      <c r="C31" s="4">
        <v>9000</v>
      </c>
    </row>
    <row r="32" spans="1:3" s="3" customFormat="1" x14ac:dyDescent="0.25">
      <c r="A32" s="9"/>
      <c r="B32" s="4" t="s">
        <v>6</v>
      </c>
      <c r="C32" s="4">
        <v>9000</v>
      </c>
    </row>
    <row r="33" spans="1:3" s="3" customFormat="1" x14ac:dyDescent="0.25">
      <c r="A33" s="9"/>
      <c r="B33" s="4" t="s">
        <v>7</v>
      </c>
      <c r="C33" s="4">
        <v>9000</v>
      </c>
    </row>
    <row r="34" spans="1:3" s="3" customFormat="1" x14ac:dyDescent="0.25">
      <c r="A34" s="9"/>
      <c r="B34" s="4" t="s">
        <v>8</v>
      </c>
      <c r="C34" s="4">
        <v>9000</v>
      </c>
    </row>
    <row r="35" spans="1:3" s="3" customFormat="1" x14ac:dyDescent="0.25">
      <c r="A35" s="9"/>
      <c r="B35" s="4" t="s">
        <v>15</v>
      </c>
      <c r="C35" s="4">
        <v>9000</v>
      </c>
    </row>
    <row r="36" spans="1:3" s="3" customFormat="1" x14ac:dyDescent="0.25">
      <c r="A36" s="9" t="s">
        <v>28</v>
      </c>
      <c r="B36" s="2" t="s">
        <v>21</v>
      </c>
      <c r="C36" s="2">
        <f>C37+C38+C39+C40+C41</f>
        <v>45000</v>
      </c>
    </row>
    <row r="37" spans="1:3" s="3" customFormat="1" x14ac:dyDescent="0.25">
      <c r="A37" s="9"/>
      <c r="B37" s="5" t="s">
        <v>10</v>
      </c>
      <c r="C37" s="4">
        <v>10000</v>
      </c>
    </row>
    <row r="38" spans="1:3" s="3" customFormat="1" x14ac:dyDescent="0.25">
      <c r="A38" s="9"/>
      <c r="B38" s="4" t="s">
        <v>6</v>
      </c>
      <c r="C38" s="4">
        <v>10000</v>
      </c>
    </row>
    <row r="39" spans="1:3" s="3" customFormat="1" x14ac:dyDescent="0.25">
      <c r="A39" s="9"/>
      <c r="B39" s="4" t="s">
        <v>7</v>
      </c>
      <c r="C39" s="4">
        <v>10000</v>
      </c>
    </row>
    <row r="40" spans="1:3" s="3" customFormat="1" x14ac:dyDescent="0.25">
      <c r="A40" s="9"/>
      <c r="B40" s="4" t="s">
        <v>8</v>
      </c>
      <c r="C40" s="4">
        <v>10000</v>
      </c>
    </row>
    <row r="41" spans="1:3" s="3" customFormat="1" x14ac:dyDescent="0.25">
      <c r="A41" s="9"/>
      <c r="B41" s="4" t="s">
        <v>15</v>
      </c>
      <c r="C41" s="4">
        <v>5000</v>
      </c>
    </row>
    <row r="42" spans="1:3" s="3" customFormat="1" x14ac:dyDescent="0.25">
      <c r="A42" s="9" t="s">
        <v>30</v>
      </c>
      <c r="B42" s="2" t="s">
        <v>23</v>
      </c>
      <c r="C42" s="2">
        <f>C43+C44+C45+C46+C47</f>
        <v>45000</v>
      </c>
    </row>
    <row r="43" spans="1:3" s="3" customFormat="1" x14ac:dyDescent="0.25">
      <c r="A43" s="9"/>
      <c r="B43" s="5" t="s">
        <v>10</v>
      </c>
      <c r="C43" s="4">
        <v>5000</v>
      </c>
    </row>
    <row r="44" spans="1:3" s="3" customFormat="1" x14ac:dyDescent="0.25">
      <c r="A44" s="9"/>
      <c r="B44" s="4" t="s">
        <v>6</v>
      </c>
      <c r="C44" s="4">
        <v>10000</v>
      </c>
    </row>
    <row r="45" spans="1:3" s="3" customFormat="1" x14ac:dyDescent="0.25">
      <c r="A45" s="9"/>
      <c r="B45" s="4" t="s">
        <v>7</v>
      </c>
      <c r="C45" s="4">
        <v>10000</v>
      </c>
    </row>
    <row r="46" spans="1:3" s="3" customFormat="1" x14ac:dyDescent="0.25">
      <c r="A46" s="9"/>
      <c r="B46" s="4" t="s">
        <v>8</v>
      </c>
      <c r="C46" s="4">
        <v>10000</v>
      </c>
    </row>
    <row r="47" spans="1:3" s="3" customFormat="1" x14ac:dyDescent="0.25">
      <c r="A47" s="9"/>
      <c r="B47" s="4" t="s">
        <v>15</v>
      </c>
      <c r="C47" s="4">
        <v>10000</v>
      </c>
    </row>
    <row r="48" spans="1:3" s="3" customFormat="1" x14ac:dyDescent="0.25">
      <c r="A48" s="9" t="s">
        <v>33</v>
      </c>
      <c r="B48" s="2" t="s">
        <v>25</v>
      </c>
      <c r="C48" s="2">
        <f>C49+C50+C51+C52</f>
        <v>45000</v>
      </c>
    </row>
    <row r="49" spans="1:3" s="3" customFormat="1" x14ac:dyDescent="0.25">
      <c r="A49" s="9"/>
      <c r="B49" s="5" t="s">
        <v>10</v>
      </c>
      <c r="C49" s="4">
        <v>11250</v>
      </c>
    </row>
    <row r="50" spans="1:3" s="3" customFormat="1" x14ac:dyDescent="0.25">
      <c r="A50" s="9"/>
      <c r="B50" s="4" t="s">
        <v>6</v>
      </c>
      <c r="C50" s="4">
        <v>11250</v>
      </c>
    </row>
    <row r="51" spans="1:3" s="3" customFormat="1" x14ac:dyDescent="0.25">
      <c r="A51" s="9"/>
      <c r="B51" s="4" t="s">
        <v>7</v>
      </c>
      <c r="C51" s="4">
        <v>11250</v>
      </c>
    </row>
    <row r="52" spans="1:3" s="3" customFormat="1" x14ac:dyDescent="0.25">
      <c r="A52" s="9"/>
      <c r="B52" s="4" t="s">
        <v>8</v>
      </c>
      <c r="C52" s="4">
        <v>11250</v>
      </c>
    </row>
    <row r="53" spans="1:3" s="3" customFormat="1" x14ac:dyDescent="0.25">
      <c r="A53" s="9" t="s">
        <v>34</v>
      </c>
      <c r="B53" s="2" t="s">
        <v>26</v>
      </c>
      <c r="C53" s="2">
        <f>C54+C55+C56+C57+C58</f>
        <v>44000</v>
      </c>
    </row>
    <row r="54" spans="1:3" s="3" customFormat="1" x14ac:dyDescent="0.25">
      <c r="A54" s="9"/>
      <c r="B54" s="5" t="s">
        <v>10</v>
      </c>
      <c r="C54" s="4">
        <v>9800</v>
      </c>
    </row>
    <row r="55" spans="1:3" s="3" customFormat="1" x14ac:dyDescent="0.25">
      <c r="A55" s="9"/>
      <c r="B55" s="4" t="s">
        <v>6</v>
      </c>
      <c r="C55" s="4">
        <v>9800</v>
      </c>
    </row>
    <row r="56" spans="1:3" s="3" customFormat="1" x14ac:dyDescent="0.25">
      <c r="A56" s="9"/>
      <c r="B56" s="4" t="s">
        <v>7</v>
      </c>
      <c r="C56" s="4">
        <v>9800</v>
      </c>
    </row>
    <row r="57" spans="1:3" s="3" customFormat="1" x14ac:dyDescent="0.25">
      <c r="A57" s="9"/>
      <c r="B57" s="4" t="s">
        <v>8</v>
      </c>
      <c r="C57" s="4">
        <v>9800</v>
      </c>
    </row>
    <row r="58" spans="1:3" s="3" customFormat="1" x14ac:dyDescent="0.25">
      <c r="A58" s="9"/>
      <c r="B58" s="4" t="s">
        <v>15</v>
      </c>
      <c r="C58" s="4">
        <v>4800</v>
      </c>
    </row>
    <row r="59" spans="1:3" s="3" customFormat="1" x14ac:dyDescent="0.25">
      <c r="A59" s="9" t="s">
        <v>35</v>
      </c>
      <c r="B59" s="2" t="s">
        <v>29</v>
      </c>
      <c r="C59" s="2">
        <f>C60+C61+C62+C63+C64</f>
        <v>43000</v>
      </c>
    </row>
    <row r="60" spans="1:3" s="3" customFormat="1" x14ac:dyDescent="0.25">
      <c r="A60" s="9"/>
      <c r="B60" s="5" t="s">
        <v>10</v>
      </c>
      <c r="C60" s="4">
        <v>4600</v>
      </c>
    </row>
    <row r="61" spans="1:3" s="3" customFormat="1" x14ac:dyDescent="0.25">
      <c r="A61" s="9"/>
      <c r="B61" s="4" t="s">
        <v>6</v>
      </c>
      <c r="C61" s="4">
        <v>9600</v>
      </c>
    </row>
    <row r="62" spans="1:3" s="3" customFormat="1" x14ac:dyDescent="0.25">
      <c r="A62" s="9"/>
      <c r="B62" s="4" t="s">
        <v>7</v>
      </c>
      <c r="C62" s="4">
        <v>9600</v>
      </c>
    </row>
    <row r="63" spans="1:3" s="3" customFormat="1" x14ac:dyDescent="0.25">
      <c r="A63" s="9"/>
      <c r="B63" s="4" t="s">
        <v>8</v>
      </c>
      <c r="C63" s="4">
        <v>9600</v>
      </c>
    </row>
    <row r="64" spans="1:3" s="3" customFormat="1" x14ac:dyDescent="0.25">
      <c r="A64" s="9"/>
      <c r="B64" s="4" t="s">
        <v>15</v>
      </c>
      <c r="C64" s="4">
        <v>9600</v>
      </c>
    </row>
    <row r="65" spans="1:3" s="3" customFormat="1" x14ac:dyDescent="0.25">
      <c r="A65" s="9" t="s">
        <v>36</v>
      </c>
      <c r="B65" s="2" t="s">
        <v>31</v>
      </c>
      <c r="C65" s="2">
        <f>C66+C67+C68+C69</f>
        <v>42400</v>
      </c>
    </row>
    <row r="66" spans="1:3" s="3" customFormat="1" x14ac:dyDescent="0.25">
      <c r="A66" s="9"/>
      <c r="B66" s="5" t="s">
        <v>10</v>
      </c>
      <c r="C66" s="4">
        <v>10600</v>
      </c>
    </row>
    <row r="67" spans="1:3" s="3" customFormat="1" x14ac:dyDescent="0.25">
      <c r="A67" s="9"/>
      <c r="B67" s="4" t="s">
        <v>6</v>
      </c>
      <c r="C67" s="4">
        <v>10600</v>
      </c>
    </row>
    <row r="68" spans="1:3" s="3" customFormat="1" x14ac:dyDescent="0.25">
      <c r="A68" s="9"/>
      <c r="B68" s="4" t="s">
        <v>7</v>
      </c>
      <c r="C68" s="4">
        <v>10600</v>
      </c>
    </row>
    <row r="69" spans="1:3" s="3" customFormat="1" x14ac:dyDescent="0.25">
      <c r="A69" s="9"/>
      <c r="B69" s="4" t="s">
        <v>8</v>
      </c>
      <c r="C69" s="4">
        <v>10600</v>
      </c>
    </row>
    <row r="70" spans="1:3" s="3" customFormat="1" ht="18" customHeight="1" x14ac:dyDescent="0.25">
      <c r="A70" s="2"/>
      <c r="B70" s="2" t="s">
        <v>32</v>
      </c>
      <c r="C70" s="2">
        <f>C6+C7+C13+C19+C24+C30+C36+C42+C48+C53+C59+C65</f>
        <v>494000</v>
      </c>
    </row>
    <row r="71" spans="1:3" s="3" customFormat="1" ht="6.75" customHeight="1" x14ac:dyDescent="0.25">
      <c r="A71" s="10"/>
      <c r="B71" s="13"/>
      <c r="C71" s="13"/>
    </row>
    <row r="72" spans="1:3" hidden="1" x14ac:dyDescent="0.25">
      <c r="A72" s="13"/>
      <c r="B72" s="13"/>
      <c r="C72" s="13"/>
    </row>
    <row r="73" spans="1:3" x14ac:dyDescent="0.25">
      <c r="A73" s="26" t="s">
        <v>11</v>
      </c>
      <c r="B73" s="26"/>
      <c r="C73" s="26"/>
    </row>
    <row r="74" spans="1:3" x14ac:dyDescent="0.25">
      <c r="A74" s="27" t="s">
        <v>42</v>
      </c>
      <c r="B74" s="27"/>
      <c r="C74" s="27"/>
    </row>
    <row r="75" spans="1:3" ht="10.5" customHeight="1" x14ac:dyDescent="0.25">
      <c r="A75" s="13"/>
      <c r="B75" s="13"/>
      <c r="C75" s="13"/>
    </row>
    <row r="76" spans="1:3" hidden="1" x14ac:dyDescent="0.25">
      <c r="A76" s="13"/>
      <c r="B76" s="13"/>
      <c r="C76" s="13"/>
    </row>
    <row r="77" spans="1:3" hidden="1" x14ac:dyDescent="0.25">
      <c r="A77" s="13"/>
      <c r="B77" s="13"/>
      <c r="C77" s="13"/>
    </row>
    <row r="78" spans="1:3" x14ac:dyDescent="0.25">
      <c r="A78" s="23" t="s">
        <v>12</v>
      </c>
      <c r="B78" s="23"/>
      <c r="C78" s="7"/>
    </row>
    <row r="79" spans="1:3" x14ac:dyDescent="0.25">
      <c r="A79" s="23" t="s">
        <v>43</v>
      </c>
      <c r="B79" s="23"/>
    </row>
    <row r="80" spans="1:3" ht="16.5" customHeight="1" x14ac:dyDescent="0.25">
      <c r="A80" s="23" t="s">
        <v>44</v>
      </c>
      <c r="B80" s="23"/>
      <c r="C80" s="11"/>
    </row>
    <row r="81" spans="1:7" ht="0.75" hidden="1" customHeight="1" x14ac:dyDescent="0.25">
      <c r="A81" s="8"/>
      <c r="B81" s="8"/>
    </row>
    <row r="82" spans="1:7" hidden="1" x14ac:dyDescent="0.25">
      <c r="A82" s="8"/>
      <c r="B82" s="8"/>
    </row>
    <row r="83" spans="1:7" x14ac:dyDescent="0.25">
      <c r="A83" s="25" t="s">
        <v>45</v>
      </c>
      <c r="B83" s="25"/>
      <c r="C83" s="11" t="s">
        <v>41</v>
      </c>
    </row>
    <row r="84" spans="1:7" ht="33.75" customHeight="1" x14ac:dyDescent="0.25">
      <c r="A84" s="23"/>
      <c r="B84" s="23"/>
      <c r="C84" s="7"/>
    </row>
    <row r="85" spans="1:7" x14ac:dyDescent="0.25">
      <c r="A85" s="23" t="s">
        <v>40</v>
      </c>
      <c r="B85" s="23"/>
      <c r="G85" s="12"/>
    </row>
    <row r="86" spans="1:7" x14ac:dyDescent="0.25">
      <c r="A86" s="25" t="s">
        <v>39</v>
      </c>
      <c r="B86" s="25"/>
      <c r="C86" s="11" t="s">
        <v>37</v>
      </c>
      <c r="G86" s="12"/>
    </row>
    <row r="87" spans="1:7" x14ac:dyDescent="0.25">
      <c r="A87" s="23"/>
      <c r="B87" s="23"/>
      <c r="C87" s="6"/>
    </row>
  </sheetData>
  <mergeCells count="13">
    <mergeCell ref="A87:B87"/>
    <mergeCell ref="A1:C1"/>
    <mergeCell ref="A2:C2"/>
    <mergeCell ref="A3:C3"/>
    <mergeCell ref="A73:C73"/>
    <mergeCell ref="A74:C74"/>
    <mergeCell ref="A78:B78"/>
    <mergeCell ref="A83:B83"/>
    <mergeCell ref="A79:B79"/>
    <mergeCell ref="A80:B80"/>
    <mergeCell ref="A84:B84"/>
    <mergeCell ref="A85:B85"/>
    <mergeCell ref="A86:B86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31" sqref="C31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387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13</v>
      </c>
      <c r="C6" s="2">
        <f>C7+C11+C23+C17+C29</f>
        <v>52100</v>
      </c>
    </row>
    <row r="7" spans="1:3" s="3" customFormat="1" x14ac:dyDescent="0.25">
      <c r="A7" s="2"/>
      <c r="B7" s="2" t="s">
        <v>391</v>
      </c>
      <c r="C7" s="2">
        <f>C8+C95+C9+C10</f>
        <v>7815</v>
      </c>
    </row>
    <row r="8" spans="1:3" s="3" customFormat="1" x14ac:dyDescent="0.25">
      <c r="A8" s="2"/>
      <c r="B8" s="17" t="s">
        <v>388</v>
      </c>
      <c r="C8" s="4">
        <v>2605</v>
      </c>
    </row>
    <row r="9" spans="1:3" s="3" customFormat="1" x14ac:dyDescent="0.25">
      <c r="A9" s="2"/>
      <c r="B9" s="17" t="s">
        <v>389</v>
      </c>
      <c r="C9" s="4">
        <v>2605</v>
      </c>
    </row>
    <row r="10" spans="1:3" s="3" customFormat="1" x14ac:dyDescent="0.25">
      <c r="A10" s="2"/>
      <c r="B10" s="17" t="s">
        <v>390</v>
      </c>
      <c r="C10" s="4">
        <v>2605</v>
      </c>
    </row>
    <row r="11" spans="1:3" s="3" customFormat="1" x14ac:dyDescent="0.25">
      <c r="A11" s="2"/>
      <c r="B11" s="2" t="s">
        <v>6</v>
      </c>
      <c r="C11" s="2">
        <f>C12+C16+C14+C13+C15</f>
        <v>13025</v>
      </c>
    </row>
    <row r="12" spans="1:3" s="3" customFormat="1" x14ac:dyDescent="0.25">
      <c r="A12" s="2"/>
      <c r="B12" s="17" t="s">
        <v>392</v>
      </c>
      <c r="C12" s="4">
        <v>2605</v>
      </c>
    </row>
    <row r="13" spans="1:3" s="3" customFormat="1" x14ac:dyDescent="0.25">
      <c r="A13" s="2"/>
      <c r="B13" s="17" t="s">
        <v>393</v>
      </c>
      <c r="C13" s="4">
        <v>2605</v>
      </c>
    </row>
    <row r="14" spans="1:3" s="3" customFormat="1" x14ac:dyDescent="0.25">
      <c r="A14" s="2"/>
      <c r="B14" s="17" t="s">
        <v>394</v>
      </c>
      <c r="C14" s="4">
        <v>2605</v>
      </c>
    </row>
    <row r="15" spans="1:3" s="3" customFormat="1" x14ac:dyDescent="0.25">
      <c r="A15" s="2"/>
      <c r="B15" s="17" t="s">
        <v>395</v>
      </c>
      <c r="C15" s="4">
        <v>2605</v>
      </c>
    </row>
    <row r="16" spans="1:3" s="3" customFormat="1" x14ac:dyDescent="0.25">
      <c r="A16" s="2"/>
      <c r="B16" s="17" t="s">
        <v>396</v>
      </c>
      <c r="C16" s="4">
        <v>2605</v>
      </c>
    </row>
    <row r="17" spans="1:3" s="3" customFormat="1" x14ac:dyDescent="0.25">
      <c r="A17" s="2"/>
      <c r="B17" s="2" t="s">
        <v>7</v>
      </c>
      <c r="C17" s="2">
        <f>C18+C22+C20+C19+C21</f>
        <v>13025</v>
      </c>
    </row>
    <row r="18" spans="1:3" s="3" customFormat="1" x14ac:dyDescent="0.25">
      <c r="A18" s="2"/>
      <c r="B18" s="17" t="s">
        <v>397</v>
      </c>
      <c r="C18" s="4">
        <v>2605</v>
      </c>
    </row>
    <row r="19" spans="1:3" s="3" customFormat="1" x14ac:dyDescent="0.25">
      <c r="A19" s="2"/>
      <c r="B19" s="17" t="s">
        <v>398</v>
      </c>
      <c r="C19" s="4">
        <v>2605</v>
      </c>
    </row>
    <row r="20" spans="1:3" s="3" customFormat="1" x14ac:dyDescent="0.25">
      <c r="A20" s="2"/>
      <c r="B20" s="17" t="s">
        <v>399</v>
      </c>
      <c r="C20" s="4">
        <v>2605</v>
      </c>
    </row>
    <row r="21" spans="1:3" s="3" customFormat="1" x14ac:dyDescent="0.25">
      <c r="A21" s="2"/>
      <c r="B21" s="17" t="s">
        <v>400</v>
      </c>
      <c r="C21" s="4">
        <v>2605</v>
      </c>
    </row>
    <row r="22" spans="1:3" s="3" customFormat="1" x14ac:dyDescent="0.25">
      <c r="A22" s="2"/>
      <c r="B22" s="17" t="s">
        <v>401</v>
      </c>
      <c r="C22" s="4">
        <v>2605</v>
      </c>
    </row>
    <row r="23" spans="1:3" s="3" customFormat="1" x14ac:dyDescent="0.25">
      <c r="A23" s="2"/>
      <c r="B23" s="2" t="s">
        <v>8</v>
      </c>
      <c r="C23" s="2">
        <f>C24+C28+C26+C25+C27</f>
        <v>13025</v>
      </c>
    </row>
    <row r="24" spans="1:3" s="3" customFormat="1" x14ac:dyDescent="0.25">
      <c r="A24" s="2"/>
      <c r="B24" s="17" t="s">
        <v>402</v>
      </c>
      <c r="C24" s="4">
        <v>2605</v>
      </c>
    </row>
    <row r="25" spans="1:3" s="3" customFormat="1" x14ac:dyDescent="0.25">
      <c r="A25" s="2"/>
      <c r="B25" s="17" t="s">
        <v>403</v>
      </c>
      <c r="C25" s="4">
        <v>2605</v>
      </c>
    </row>
    <row r="26" spans="1:3" s="3" customFormat="1" x14ac:dyDescent="0.25">
      <c r="A26" s="2"/>
      <c r="B26" s="17" t="s">
        <v>404</v>
      </c>
      <c r="C26" s="4">
        <v>2605</v>
      </c>
    </row>
    <row r="27" spans="1:3" s="3" customFormat="1" x14ac:dyDescent="0.25">
      <c r="A27" s="2"/>
      <c r="B27" s="17" t="s">
        <v>405</v>
      </c>
      <c r="C27" s="4">
        <v>2605</v>
      </c>
    </row>
    <row r="28" spans="1:3" s="3" customFormat="1" x14ac:dyDescent="0.25">
      <c r="A28" s="2"/>
      <c r="B28" s="17" t="s">
        <v>406</v>
      </c>
      <c r="C28" s="4">
        <v>2605</v>
      </c>
    </row>
    <row r="29" spans="1:3" s="3" customFormat="1" x14ac:dyDescent="0.25">
      <c r="A29" s="2"/>
      <c r="B29" s="2" t="s">
        <v>15</v>
      </c>
      <c r="C29" s="2">
        <f>+C30+C31</f>
        <v>5210</v>
      </c>
    </row>
    <row r="30" spans="1:3" s="3" customFormat="1" x14ac:dyDescent="0.25">
      <c r="A30" s="2"/>
      <c r="B30" s="17" t="s">
        <v>407</v>
      </c>
      <c r="C30" s="4">
        <v>2605</v>
      </c>
    </row>
    <row r="31" spans="1:3" s="3" customFormat="1" x14ac:dyDescent="0.25">
      <c r="A31" s="2"/>
      <c r="B31" s="17" t="s">
        <v>408</v>
      </c>
      <c r="C31" s="4">
        <v>2605</v>
      </c>
    </row>
    <row r="32" spans="1:3" s="3" customFormat="1" hidden="1" x14ac:dyDescent="0.25">
      <c r="A32" s="2"/>
      <c r="B32" s="17" t="s">
        <v>274</v>
      </c>
      <c r="C32" s="4"/>
    </row>
    <row r="33" spans="1:7" s="3" customFormat="1" hidden="1" x14ac:dyDescent="0.25">
      <c r="A33" s="2"/>
      <c r="B33" s="17" t="s">
        <v>167</v>
      </c>
      <c r="C33" s="4"/>
    </row>
    <row r="34" spans="1:7" s="3" customFormat="1" hidden="1" x14ac:dyDescent="0.25">
      <c r="A34" s="2"/>
      <c r="B34" s="17" t="s">
        <v>168</v>
      </c>
      <c r="C34" s="4"/>
    </row>
    <row r="35" spans="1:7" s="3" customFormat="1" hidden="1" x14ac:dyDescent="0.25">
      <c r="A35" s="2"/>
      <c r="B35" s="17" t="s">
        <v>169</v>
      </c>
      <c r="C35" s="4"/>
    </row>
    <row r="36" spans="1:7" x14ac:dyDescent="0.25">
      <c r="A36" s="23"/>
      <c r="B36" s="23"/>
      <c r="G36" s="12"/>
    </row>
    <row r="37" spans="1:7" ht="20.25" x14ac:dyDescent="0.3">
      <c r="A37" s="24" t="s">
        <v>347</v>
      </c>
      <c r="B37" s="24"/>
      <c r="C37" s="19"/>
    </row>
    <row r="38" spans="1:7" x14ac:dyDescent="0.25">
      <c r="A38" s="21" t="s">
        <v>346</v>
      </c>
      <c r="B38" s="21"/>
      <c r="C38" s="20" t="s">
        <v>348</v>
      </c>
    </row>
  </sheetData>
  <mergeCells count="6">
    <mergeCell ref="A38:B38"/>
    <mergeCell ref="A1:C1"/>
    <mergeCell ref="A2:C2"/>
    <mergeCell ref="A3:C3"/>
    <mergeCell ref="A36:B36"/>
    <mergeCell ref="A37:B37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3" sqref="A3:C3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381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9</v>
      </c>
      <c r="C6" s="2">
        <f>C7+C12+C24+C18+C30</f>
        <v>52500</v>
      </c>
    </row>
    <row r="7" spans="1:3" s="3" customFormat="1" x14ac:dyDescent="0.25">
      <c r="A7" s="2"/>
      <c r="B7" s="2" t="s">
        <v>174</v>
      </c>
      <c r="C7" s="2">
        <f>C8+C96+C9+C10+C11</f>
        <v>10000</v>
      </c>
    </row>
    <row r="8" spans="1:3" s="3" customFormat="1" x14ac:dyDescent="0.25">
      <c r="A8" s="2"/>
      <c r="B8" s="17" t="s">
        <v>382</v>
      </c>
      <c r="C8" s="4">
        <v>2500</v>
      </c>
    </row>
    <row r="9" spans="1:3" s="3" customFormat="1" x14ac:dyDescent="0.25">
      <c r="A9" s="2"/>
      <c r="B9" s="17" t="s">
        <v>284</v>
      </c>
      <c r="C9" s="4">
        <v>2500</v>
      </c>
    </row>
    <row r="10" spans="1:3" s="3" customFormat="1" x14ac:dyDescent="0.25">
      <c r="A10" s="2"/>
      <c r="B10" s="17" t="s">
        <v>285</v>
      </c>
      <c r="C10" s="4">
        <v>2500</v>
      </c>
    </row>
    <row r="11" spans="1:3" s="3" customFormat="1" x14ac:dyDescent="0.25">
      <c r="A11" s="2"/>
      <c r="B11" s="17" t="s">
        <v>286</v>
      </c>
      <c r="C11" s="4">
        <v>2500</v>
      </c>
    </row>
    <row r="12" spans="1:3" s="3" customFormat="1" x14ac:dyDescent="0.25">
      <c r="A12" s="2"/>
      <c r="B12" s="2" t="s">
        <v>6</v>
      </c>
      <c r="C12" s="2">
        <f>C13+C17+C15+C14+C16</f>
        <v>12500</v>
      </c>
    </row>
    <row r="13" spans="1:3" s="3" customFormat="1" x14ac:dyDescent="0.25">
      <c r="A13" s="2"/>
      <c r="B13" s="17" t="s">
        <v>383</v>
      </c>
      <c r="C13" s="4">
        <v>2500</v>
      </c>
    </row>
    <row r="14" spans="1:3" s="3" customFormat="1" x14ac:dyDescent="0.25">
      <c r="A14" s="2"/>
      <c r="B14" s="17" t="s">
        <v>288</v>
      </c>
      <c r="C14" s="4">
        <v>2500</v>
      </c>
    </row>
    <row r="15" spans="1:3" s="3" customFormat="1" x14ac:dyDescent="0.25">
      <c r="A15" s="2"/>
      <c r="B15" s="17" t="s">
        <v>289</v>
      </c>
      <c r="C15" s="4">
        <v>2500</v>
      </c>
    </row>
    <row r="16" spans="1:3" s="3" customFormat="1" x14ac:dyDescent="0.25">
      <c r="A16" s="2"/>
      <c r="B16" s="17" t="s">
        <v>290</v>
      </c>
      <c r="C16" s="4">
        <v>2500</v>
      </c>
    </row>
    <row r="17" spans="1:3" s="3" customFormat="1" x14ac:dyDescent="0.25">
      <c r="A17" s="2"/>
      <c r="B17" s="17" t="s">
        <v>291</v>
      </c>
      <c r="C17" s="4">
        <v>2500</v>
      </c>
    </row>
    <row r="18" spans="1:3" s="3" customFormat="1" x14ac:dyDescent="0.25">
      <c r="A18" s="2"/>
      <c r="B18" s="2" t="s">
        <v>7</v>
      </c>
      <c r="C18" s="2">
        <f>C19+C23+C21+C20+C22</f>
        <v>12500</v>
      </c>
    </row>
    <row r="19" spans="1:3" s="3" customFormat="1" x14ac:dyDescent="0.25">
      <c r="A19" s="2"/>
      <c r="B19" s="17" t="s">
        <v>384</v>
      </c>
      <c r="C19" s="4">
        <v>2500</v>
      </c>
    </row>
    <row r="20" spans="1:3" s="3" customFormat="1" x14ac:dyDescent="0.25">
      <c r="A20" s="2"/>
      <c r="B20" s="17" t="s">
        <v>293</v>
      </c>
      <c r="C20" s="4">
        <v>2500</v>
      </c>
    </row>
    <row r="21" spans="1:3" s="3" customFormat="1" x14ac:dyDescent="0.25">
      <c r="A21" s="2"/>
      <c r="B21" s="17" t="s">
        <v>294</v>
      </c>
      <c r="C21" s="4">
        <v>2500</v>
      </c>
    </row>
    <row r="22" spans="1:3" s="3" customFormat="1" x14ac:dyDescent="0.25">
      <c r="A22" s="2"/>
      <c r="B22" s="17" t="s">
        <v>295</v>
      </c>
      <c r="C22" s="4">
        <v>2500</v>
      </c>
    </row>
    <row r="23" spans="1:3" s="3" customFormat="1" x14ac:dyDescent="0.25">
      <c r="A23" s="2"/>
      <c r="B23" s="17" t="s">
        <v>296</v>
      </c>
      <c r="C23" s="4">
        <v>2500</v>
      </c>
    </row>
    <row r="24" spans="1:3" s="3" customFormat="1" x14ac:dyDescent="0.25">
      <c r="A24" s="2"/>
      <c r="B24" s="2" t="s">
        <v>8</v>
      </c>
      <c r="C24" s="2">
        <f>C25+C29+C27+C26+C28</f>
        <v>12500</v>
      </c>
    </row>
    <row r="25" spans="1:3" s="3" customFormat="1" x14ac:dyDescent="0.25">
      <c r="A25" s="2"/>
      <c r="B25" s="17" t="s">
        <v>385</v>
      </c>
      <c r="C25" s="4">
        <v>2500</v>
      </c>
    </row>
    <row r="26" spans="1:3" s="3" customFormat="1" x14ac:dyDescent="0.25">
      <c r="A26" s="2"/>
      <c r="B26" s="17" t="s">
        <v>298</v>
      </c>
      <c r="C26" s="4">
        <v>2500</v>
      </c>
    </row>
    <row r="27" spans="1:3" s="3" customFormat="1" x14ac:dyDescent="0.25">
      <c r="A27" s="2"/>
      <c r="B27" s="17" t="s">
        <v>299</v>
      </c>
      <c r="C27" s="4">
        <v>2500</v>
      </c>
    </row>
    <row r="28" spans="1:3" s="3" customFormat="1" x14ac:dyDescent="0.25">
      <c r="A28" s="2"/>
      <c r="B28" s="17" t="s">
        <v>300</v>
      </c>
      <c r="C28" s="4">
        <v>2500</v>
      </c>
    </row>
    <row r="29" spans="1:3" s="3" customFormat="1" x14ac:dyDescent="0.25">
      <c r="A29" s="2"/>
      <c r="B29" s="17" t="s">
        <v>301</v>
      </c>
      <c r="C29" s="4">
        <v>2500</v>
      </c>
    </row>
    <row r="30" spans="1:3" s="3" customFormat="1" x14ac:dyDescent="0.25">
      <c r="A30" s="2"/>
      <c r="B30" s="2" t="s">
        <v>15</v>
      </c>
      <c r="C30" s="2">
        <f>+C31+C32</f>
        <v>5000</v>
      </c>
    </row>
    <row r="31" spans="1:3" s="3" customFormat="1" x14ac:dyDescent="0.25">
      <c r="A31" s="2"/>
      <c r="B31" s="17" t="s">
        <v>386</v>
      </c>
      <c r="C31" s="4">
        <v>2500</v>
      </c>
    </row>
    <row r="32" spans="1:3" s="3" customFormat="1" x14ac:dyDescent="0.25">
      <c r="A32" s="2"/>
      <c r="B32" s="17" t="s">
        <v>303</v>
      </c>
      <c r="C32" s="4">
        <v>2500</v>
      </c>
    </row>
    <row r="33" spans="1:7" s="3" customFormat="1" hidden="1" x14ac:dyDescent="0.25">
      <c r="A33" s="2"/>
      <c r="B33" s="17" t="s">
        <v>274</v>
      </c>
      <c r="C33" s="4"/>
    </row>
    <row r="34" spans="1:7" s="3" customFormat="1" hidden="1" x14ac:dyDescent="0.25">
      <c r="A34" s="2"/>
      <c r="B34" s="17" t="s">
        <v>167</v>
      </c>
      <c r="C34" s="4"/>
    </row>
    <row r="35" spans="1:7" s="3" customFormat="1" hidden="1" x14ac:dyDescent="0.25">
      <c r="A35" s="2"/>
      <c r="B35" s="17" t="s">
        <v>168</v>
      </c>
      <c r="C35" s="4"/>
    </row>
    <row r="36" spans="1:7" s="3" customFormat="1" hidden="1" x14ac:dyDescent="0.25">
      <c r="A36" s="2"/>
      <c r="B36" s="17" t="s">
        <v>169</v>
      </c>
      <c r="C36" s="4"/>
    </row>
    <row r="37" spans="1:7" x14ac:dyDescent="0.25">
      <c r="A37" s="23"/>
      <c r="B37" s="23"/>
      <c r="G37" s="12"/>
    </row>
    <row r="38" spans="1:7" ht="20.25" x14ac:dyDescent="0.3">
      <c r="A38" s="24" t="s">
        <v>347</v>
      </c>
      <c r="B38" s="24"/>
      <c r="C38" s="19"/>
    </row>
    <row r="39" spans="1:7" x14ac:dyDescent="0.25">
      <c r="A39" s="21" t="s">
        <v>346</v>
      </c>
      <c r="B39" s="21"/>
      <c r="C39" s="20" t="s">
        <v>348</v>
      </c>
    </row>
  </sheetData>
  <mergeCells count="6">
    <mergeCell ref="A39:B39"/>
    <mergeCell ref="A1:C1"/>
    <mergeCell ref="A2:C2"/>
    <mergeCell ref="A3:C3"/>
    <mergeCell ref="A37:B37"/>
    <mergeCell ref="A38:B3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27" sqref="C27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372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31</v>
      </c>
      <c r="C6" s="2">
        <f>C7+C10+C21+C15+C27</f>
        <v>40000</v>
      </c>
    </row>
    <row r="7" spans="1:3" s="3" customFormat="1" x14ac:dyDescent="0.25">
      <c r="A7" s="2"/>
      <c r="B7" s="2" t="s">
        <v>174</v>
      </c>
      <c r="C7" s="2">
        <f>C8+C9</f>
        <v>3810</v>
      </c>
    </row>
    <row r="8" spans="1:3" s="3" customFormat="1" x14ac:dyDescent="0.25">
      <c r="A8" s="2"/>
      <c r="B8" s="17" t="s">
        <v>197</v>
      </c>
      <c r="C8" s="4">
        <v>1905</v>
      </c>
    </row>
    <row r="9" spans="1:3" s="3" customFormat="1" x14ac:dyDescent="0.25">
      <c r="A9" s="2"/>
      <c r="B9" s="17" t="s">
        <v>196</v>
      </c>
      <c r="C9" s="4">
        <v>1905</v>
      </c>
    </row>
    <row r="10" spans="1:3" s="3" customFormat="1" x14ac:dyDescent="0.25">
      <c r="A10" s="2"/>
      <c r="B10" s="2" t="s">
        <v>6</v>
      </c>
      <c r="C10" s="2">
        <f>C11+C14+C13+C12</f>
        <v>7620</v>
      </c>
    </row>
    <row r="11" spans="1:3" s="3" customFormat="1" x14ac:dyDescent="0.25">
      <c r="A11" s="2"/>
      <c r="B11" s="17" t="s">
        <v>373</v>
      </c>
      <c r="C11" s="4">
        <v>1905</v>
      </c>
    </row>
    <row r="12" spans="1:3" s="3" customFormat="1" x14ac:dyDescent="0.25">
      <c r="A12" s="2"/>
      <c r="B12" s="17" t="s">
        <v>374</v>
      </c>
      <c r="C12" s="4">
        <v>1905</v>
      </c>
    </row>
    <row r="13" spans="1:3" s="3" customFormat="1" x14ac:dyDescent="0.25">
      <c r="A13" s="2"/>
      <c r="B13" s="17" t="s">
        <v>200</v>
      </c>
      <c r="C13" s="4">
        <v>1905</v>
      </c>
    </row>
    <row r="14" spans="1:3" s="3" customFormat="1" x14ac:dyDescent="0.25">
      <c r="A14" s="2"/>
      <c r="B14" s="17" t="s">
        <v>202</v>
      </c>
      <c r="C14" s="4">
        <v>1905</v>
      </c>
    </row>
    <row r="15" spans="1:3" s="3" customFormat="1" x14ac:dyDescent="0.25">
      <c r="A15" s="2"/>
      <c r="B15" s="2" t="s">
        <v>7</v>
      </c>
      <c r="C15" s="2">
        <f>C16+C20+C18+C17+C19</f>
        <v>9525</v>
      </c>
    </row>
    <row r="16" spans="1:3" s="3" customFormat="1" x14ac:dyDescent="0.25">
      <c r="A16" s="2"/>
      <c r="B16" s="17" t="s">
        <v>375</v>
      </c>
      <c r="C16" s="4">
        <v>1905</v>
      </c>
    </row>
    <row r="17" spans="1:3" s="3" customFormat="1" x14ac:dyDescent="0.25">
      <c r="A17" s="2"/>
      <c r="B17" s="17" t="s">
        <v>376</v>
      </c>
      <c r="C17" s="4">
        <v>1905</v>
      </c>
    </row>
    <row r="18" spans="1:3" s="3" customFormat="1" x14ac:dyDescent="0.25">
      <c r="A18" s="2"/>
      <c r="B18" s="17" t="s">
        <v>205</v>
      </c>
      <c r="C18" s="4">
        <v>1905</v>
      </c>
    </row>
    <row r="19" spans="1:3" s="3" customFormat="1" x14ac:dyDescent="0.25">
      <c r="A19" s="2"/>
      <c r="B19" s="17" t="s">
        <v>206</v>
      </c>
      <c r="C19" s="4">
        <v>1905</v>
      </c>
    </row>
    <row r="20" spans="1:3" s="3" customFormat="1" x14ac:dyDescent="0.25">
      <c r="A20" s="2"/>
      <c r="B20" s="17" t="s">
        <v>207</v>
      </c>
      <c r="C20" s="4">
        <v>1905</v>
      </c>
    </row>
    <row r="21" spans="1:3" s="3" customFormat="1" x14ac:dyDescent="0.25">
      <c r="A21" s="2"/>
      <c r="B21" s="2" t="s">
        <v>8</v>
      </c>
      <c r="C21" s="2">
        <f>C22+C26+C24+C23+C25</f>
        <v>9525</v>
      </c>
    </row>
    <row r="22" spans="1:3" s="3" customFormat="1" x14ac:dyDescent="0.25">
      <c r="A22" s="2"/>
      <c r="B22" s="17" t="s">
        <v>377</v>
      </c>
      <c r="C22" s="4">
        <v>1905</v>
      </c>
    </row>
    <row r="23" spans="1:3" s="3" customFormat="1" x14ac:dyDescent="0.25">
      <c r="A23" s="2"/>
      <c r="B23" s="17" t="s">
        <v>378</v>
      </c>
      <c r="C23" s="4">
        <v>1905</v>
      </c>
    </row>
    <row r="24" spans="1:3" s="3" customFormat="1" x14ac:dyDescent="0.25">
      <c r="A24" s="2"/>
      <c r="B24" s="17" t="s">
        <v>210</v>
      </c>
      <c r="C24" s="4">
        <v>1905</v>
      </c>
    </row>
    <row r="25" spans="1:3" s="3" customFormat="1" x14ac:dyDescent="0.25">
      <c r="A25" s="2"/>
      <c r="B25" s="17" t="s">
        <v>211</v>
      </c>
      <c r="C25" s="4">
        <v>1905</v>
      </c>
    </row>
    <row r="26" spans="1:3" s="3" customFormat="1" x14ac:dyDescent="0.25">
      <c r="A26" s="2"/>
      <c r="B26" s="17" t="s">
        <v>212</v>
      </c>
      <c r="C26" s="4">
        <v>1905</v>
      </c>
    </row>
    <row r="27" spans="1:3" s="3" customFormat="1" x14ac:dyDescent="0.25">
      <c r="A27" s="2"/>
      <c r="B27" s="2" t="s">
        <v>15</v>
      </c>
      <c r="C27" s="2">
        <f>+C28+C31+C32+C29+C30</f>
        <v>9520</v>
      </c>
    </row>
    <row r="28" spans="1:3" s="3" customFormat="1" x14ac:dyDescent="0.25">
      <c r="A28" s="2"/>
      <c r="B28" s="17" t="s">
        <v>379</v>
      </c>
      <c r="C28" s="4">
        <v>1904</v>
      </c>
    </row>
    <row r="29" spans="1:3" s="3" customFormat="1" x14ac:dyDescent="0.25">
      <c r="A29" s="2"/>
      <c r="B29" s="17" t="s">
        <v>380</v>
      </c>
      <c r="C29" s="4">
        <v>1904</v>
      </c>
    </row>
    <row r="30" spans="1:3" s="3" customFormat="1" x14ac:dyDescent="0.25">
      <c r="A30" s="2"/>
      <c r="B30" s="17" t="s">
        <v>215</v>
      </c>
      <c r="C30" s="4">
        <v>1904</v>
      </c>
    </row>
    <row r="31" spans="1:3" s="3" customFormat="1" x14ac:dyDescent="0.25">
      <c r="A31" s="2"/>
      <c r="B31" s="17" t="s">
        <v>216</v>
      </c>
      <c r="C31" s="4">
        <v>1904</v>
      </c>
    </row>
    <row r="32" spans="1:3" s="3" customFormat="1" x14ac:dyDescent="0.25">
      <c r="A32" s="2"/>
      <c r="B32" s="17" t="s">
        <v>217</v>
      </c>
      <c r="C32" s="4">
        <v>1904</v>
      </c>
    </row>
    <row r="33" spans="1:7" s="3" customFormat="1" hidden="1" x14ac:dyDescent="0.25">
      <c r="A33" s="2"/>
      <c r="B33" s="17" t="s">
        <v>274</v>
      </c>
      <c r="C33" s="4"/>
    </row>
    <row r="34" spans="1:7" s="3" customFormat="1" hidden="1" x14ac:dyDescent="0.25">
      <c r="A34" s="2"/>
      <c r="B34" s="17" t="s">
        <v>167</v>
      </c>
      <c r="C34" s="4"/>
    </row>
    <row r="35" spans="1:7" s="3" customFormat="1" hidden="1" x14ac:dyDescent="0.25">
      <c r="A35" s="2"/>
      <c r="B35" s="17" t="s">
        <v>168</v>
      </c>
      <c r="C35" s="4"/>
    </row>
    <row r="36" spans="1:7" s="3" customFormat="1" hidden="1" x14ac:dyDescent="0.25">
      <c r="A36" s="2"/>
      <c r="B36" s="17" t="s">
        <v>169</v>
      </c>
      <c r="C36" s="4"/>
    </row>
    <row r="37" spans="1:7" x14ac:dyDescent="0.25">
      <c r="A37" s="23"/>
      <c r="B37" s="23"/>
      <c r="G37" s="12"/>
    </row>
    <row r="38" spans="1:7" ht="20.25" x14ac:dyDescent="0.3">
      <c r="A38" s="24" t="s">
        <v>347</v>
      </c>
      <c r="B38" s="24"/>
      <c r="C38" s="19"/>
    </row>
    <row r="39" spans="1:7" x14ac:dyDescent="0.25">
      <c r="A39" s="21" t="s">
        <v>346</v>
      </c>
      <c r="B39" s="21"/>
      <c r="C39" s="20" t="s">
        <v>348</v>
      </c>
    </row>
  </sheetData>
  <mergeCells count="6">
    <mergeCell ref="A39:B39"/>
    <mergeCell ref="A1:C1"/>
    <mergeCell ref="A2:C2"/>
    <mergeCell ref="A3:C3"/>
    <mergeCell ref="A37:B37"/>
    <mergeCell ref="A38:B3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3" sqref="A3:C3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367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29</v>
      </c>
      <c r="C6" s="2">
        <f>C7+C12+C24+C18+C30</f>
        <v>40000</v>
      </c>
    </row>
    <row r="7" spans="1:3" s="3" customFormat="1" x14ac:dyDescent="0.25">
      <c r="A7" s="2"/>
      <c r="B7" s="2" t="s">
        <v>174</v>
      </c>
      <c r="C7" s="2">
        <f>C8+C10+C9+C11</f>
        <v>7276</v>
      </c>
    </row>
    <row r="8" spans="1:3" s="3" customFormat="1" x14ac:dyDescent="0.25">
      <c r="A8" s="2"/>
      <c r="B8" s="17" t="s">
        <v>276</v>
      </c>
      <c r="C8" s="4">
        <v>1819</v>
      </c>
    </row>
    <row r="9" spans="1:3" s="3" customFormat="1" x14ac:dyDescent="0.25">
      <c r="A9" s="2"/>
      <c r="B9" s="17" t="s">
        <v>175</v>
      </c>
      <c r="C9" s="4">
        <v>1819</v>
      </c>
    </row>
    <row r="10" spans="1:3" s="3" customFormat="1" x14ac:dyDescent="0.25">
      <c r="A10" s="2"/>
      <c r="B10" s="17" t="s">
        <v>179</v>
      </c>
      <c r="C10" s="4">
        <v>1819</v>
      </c>
    </row>
    <row r="11" spans="1:3" s="3" customFormat="1" x14ac:dyDescent="0.25">
      <c r="A11" s="2"/>
      <c r="B11" s="17" t="s">
        <v>178</v>
      </c>
      <c r="C11" s="4">
        <v>1819</v>
      </c>
    </row>
    <row r="12" spans="1:3" s="3" customFormat="1" x14ac:dyDescent="0.25">
      <c r="A12" s="2"/>
      <c r="B12" s="2" t="s">
        <v>6</v>
      </c>
      <c r="C12" s="2">
        <f>C13+C17+C15+C14+C16</f>
        <v>9090</v>
      </c>
    </row>
    <row r="13" spans="1:3" s="3" customFormat="1" x14ac:dyDescent="0.25">
      <c r="A13" s="2"/>
      <c r="B13" s="17" t="s">
        <v>368</v>
      </c>
      <c r="C13" s="4">
        <v>1818</v>
      </c>
    </row>
    <row r="14" spans="1:3" s="3" customFormat="1" x14ac:dyDescent="0.25">
      <c r="A14" s="2"/>
      <c r="B14" s="17" t="s">
        <v>277</v>
      </c>
      <c r="C14" s="4">
        <v>1818</v>
      </c>
    </row>
    <row r="15" spans="1:3" s="3" customFormat="1" x14ac:dyDescent="0.25">
      <c r="A15" s="2"/>
      <c r="B15" s="17" t="s">
        <v>180</v>
      </c>
      <c r="C15" s="4">
        <v>1818</v>
      </c>
    </row>
    <row r="16" spans="1:3" s="3" customFormat="1" x14ac:dyDescent="0.25">
      <c r="A16" s="2"/>
      <c r="B16" s="17" t="s">
        <v>181</v>
      </c>
      <c r="C16" s="4">
        <v>1818</v>
      </c>
    </row>
    <row r="17" spans="1:3" s="3" customFormat="1" x14ac:dyDescent="0.25">
      <c r="A17" s="2"/>
      <c r="B17" s="17" t="s">
        <v>182</v>
      </c>
      <c r="C17" s="4">
        <v>1818</v>
      </c>
    </row>
    <row r="18" spans="1:3" s="3" customFormat="1" x14ac:dyDescent="0.25">
      <c r="A18" s="2"/>
      <c r="B18" s="2" t="s">
        <v>7</v>
      </c>
      <c r="C18" s="2">
        <f>C19+C23+C21+C20+C22</f>
        <v>9090</v>
      </c>
    </row>
    <row r="19" spans="1:3" s="3" customFormat="1" x14ac:dyDescent="0.25">
      <c r="A19" s="2"/>
      <c r="B19" s="17" t="s">
        <v>369</v>
      </c>
      <c r="C19" s="4">
        <v>1818</v>
      </c>
    </row>
    <row r="20" spans="1:3" s="3" customFormat="1" x14ac:dyDescent="0.25">
      <c r="A20" s="2"/>
      <c r="B20" s="17" t="s">
        <v>278</v>
      </c>
      <c r="C20" s="4">
        <v>1818</v>
      </c>
    </row>
    <row r="21" spans="1:3" s="3" customFormat="1" x14ac:dyDescent="0.25">
      <c r="A21" s="2"/>
      <c r="B21" s="17" t="s">
        <v>185</v>
      </c>
      <c r="C21" s="4">
        <v>1818</v>
      </c>
    </row>
    <row r="22" spans="1:3" s="3" customFormat="1" x14ac:dyDescent="0.25">
      <c r="A22" s="2"/>
      <c r="B22" s="17" t="s">
        <v>186</v>
      </c>
      <c r="C22" s="4">
        <v>1818</v>
      </c>
    </row>
    <row r="23" spans="1:3" s="3" customFormat="1" x14ac:dyDescent="0.25">
      <c r="A23" s="2"/>
      <c r="B23" s="17" t="s">
        <v>187</v>
      </c>
      <c r="C23" s="4">
        <v>1818</v>
      </c>
    </row>
    <row r="24" spans="1:3" s="3" customFormat="1" x14ac:dyDescent="0.25">
      <c r="A24" s="2"/>
      <c r="B24" s="2" t="s">
        <v>8</v>
      </c>
      <c r="C24" s="2">
        <f>C25+C29+C27+C26+C28</f>
        <v>9090</v>
      </c>
    </row>
    <row r="25" spans="1:3" s="3" customFormat="1" x14ac:dyDescent="0.25">
      <c r="A25" s="2"/>
      <c r="B25" s="17" t="s">
        <v>370</v>
      </c>
      <c r="C25" s="4">
        <v>1818</v>
      </c>
    </row>
    <row r="26" spans="1:3" s="3" customFormat="1" x14ac:dyDescent="0.25">
      <c r="A26" s="2"/>
      <c r="B26" s="17" t="s">
        <v>279</v>
      </c>
      <c r="C26" s="4">
        <v>1818</v>
      </c>
    </row>
    <row r="27" spans="1:3" s="3" customFormat="1" x14ac:dyDescent="0.25">
      <c r="A27" s="2"/>
      <c r="B27" s="17" t="s">
        <v>190</v>
      </c>
      <c r="C27" s="4">
        <v>1818</v>
      </c>
    </row>
    <row r="28" spans="1:3" s="3" customFormat="1" x14ac:dyDescent="0.25">
      <c r="A28" s="2"/>
      <c r="B28" s="17" t="s">
        <v>191</v>
      </c>
      <c r="C28" s="4">
        <v>1818</v>
      </c>
    </row>
    <row r="29" spans="1:3" s="3" customFormat="1" x14ac:dyDescent="0.25">
      <c r="A29" s="2"/>
      <c r="B29" s="17" t="s">
        <v>192</v>
      </c>
      <c r="C29" s="4">
        <v>1818</v>
      </c>
    </row>
    <row r="30" spans="1:3" s="3" customFormat="1" x14ac:dyDescent="0.25">
      <c r="A30" s="2"/>
      <c r="B30" s="2" t="s">
        <v>15</v>
      </c>
      <c r="C30" s="2">
        <f>+C31+C32+C33</f>
        <v>5454</v>
      </c>
    </row>
    <row r="31" spans="1:3" s="3" customFormat="1" x14ac:dyDescent="0.25">
      <c r="A31" s="2"/>
      <c r="B31" s="17" t="s">
        <v>371</v>
      </c>
      <c r="C31" s="4">
        <v>1818</v>
      </c>
    </row>
    <row r="32" spans="1:3" s="3" customFormat="1" x14ac:dyDescent="0.25">
      <c r="A32" s="2"/>
      <c r="B32" s="17" t="s">
        <v>280</v>
      </c>
      <c r="C32" s="4">
        <v>1818</v>
      </c>
    </row>
    <row r="33" spans="1:7" s="3" customFormat="1" x14ac:dyDescent="0.25">
      <c r="A33" s="2"/>
      <c r="B33" s="17" t="s">
        <v>281</v>
      </c>
      <c r="C33" s="4">
        <v>1818</v>
      </c>
    </row>
    <row r="34" spans="1:7" s="3" customFormat="1" hidden="1" x14ac:dyDescent="0.25">
      <c r="A34" s="2"/>
      <c r="B34" s="17" t="s">
        <v>274</v>
      </c>
      <c r="C34" s="4"/>
    </row>
    <row r="35" spans="1:7" s="3" customFormat="1" hidden="1" x14ac:dyDescent="0.25">
      <c r="A35" s="2"/>
      <c r="B35" s="17" t="s">
        <v>167</v>
      </c>
      <c r="C35" s="4"/>
    </row>
    <row r="36" spans="1:7" s="3" customFormat="1" hidden="1" x14ac:dyDescent="0.25">
      <c r="A36" s="2"/>
      <c r="B36" s="17" t="s">
        <v>168</v>
      </c>
      <c r="C36" s="4"/>
    </row>
    <row r="37" spans="1:7" s="3" customFormat="1" hidden="1" x14ac:dyDescent="0.25">
      <c r="A37" s="2"/>
      <c r="B37" s="17" t="s">
        <v>169</v>
      </c>
      <c r="C37" s="4"/>
    </row>
    <row r="38" spans="1:7" x14ac:dyDescent="0.25">
      <c r="A38" s="23"/>
      <c r="B38" s="23"/>
      <c r="G38" s="12"/>
    </row>
    <row r="39" spans="1:7" ht="20.25" x14ac:dyDescent="0.3">
      <c r="A39" s="24" t="s">
        <v>347</v>
      </c>
      <c r="B39" s="24"/>
      <c r="C39" s="19"/>
    </row>
    <row r="40" spans="1:7" x14ac:dyDescent="0.25">
      <c r="A40" s="21" t="s">
        <v>346</v>
      </c>
      <c r="B40" s="21"/>
      <c r="C40" s="20" t="s">
        <v>348</v>
      </c>
    </row>
  </sheetData>
  <mergeCells count="6">
    <mergeCell ref="A40:B40"/>
    <mergeCell ref="A1:C1"/>
    <mergeCell ref="A2:C2"/>
    <mergeCell ref="A3:C3"/>
    <mergeCell ref="A38:B38"/>
    <mergeCell ref="A39:B39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3" sqref="A3:C3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361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26</v>
      </c>
      <c r="C6" s="2">
        <f>C7+C13+C25+C19+C31</f>
        <v>42000</v>
      </c>
    </row>
    <row r="7" spans="1:3" s="3" customFormat="1" x14ac:dyDescent="0.25">
      <c r="A7" s="2"/>
      <c r="B7" s="2" t="s">
        <v>174</v>
      </c>
      <c r="C7" s="2">
        <f>C8+C12+C10+C9+C11</f>
        <v>10000</v>
      </c>
    </row>
    <row r="8" spans="1:3" s="3" customFormat="1" x14ac:dyDescent="0.25">
      <c r="A8" s="2"/>
      <c r="B8" s="17" t="s">
        <v>362</v>
      </c>
      <c r="C8" s="4">
        <v>2000</v>
      </c>
    </row>
    <row r="9" spans="1:3" s="3" customFormat="1" x14ac:dyDescent="0.25">
      <c r="A9" s="2"/>
      <c r="B9" s="17" t="s">
        <v>271</v>
      </c>
      <c r="C9" s="4">
        <v>2000</v>
      </c>
    </row>
    <row r="10" spans="1:3" s="3" customFormat="1" x14ac:dyDescent="0.25">
      <c r="A10" s="2"/>
      <c r="B10" s="17" t="s">
        <v>155</v>
      </c>
      <c r="C10" s="4">
        <v>2000</v>
      </c>
    </row>
    <row r="11" spans="1:3" s="3" customFormat="1" x14ac:dyDescent="0.25">
      <c r="A11" s="2"/>
      <c r="B11" s="17" t="s">
        <v>156</v>
      </c>
      <c r="C11" s="4">
        <v>2000</v>
      </c>
    </row>
    <row r="12" spans="1:3" s="3" customFormat="1" x14ac:dyDescent="0.25">
      <c r="A12" s="2"/>
      <c r="B12" s="17" t="s">
        <v>152</v>
      </c>
      <c r="C12" s="4">
        <v>2000</v>
      </c>
    </row>
    <row r="13" spans="1:3" s="3" customFormat="1" x14ac:dyDescent="0.25">
      <c r="A13" s="2"/>
      <c r="B13" s="2" t="s">
        <v>6</v>
      </c>
      <c r="C13" s="2">
        <f>C14+C18+C16+C15+C17</f>
        <v>10000</v>
      </c>
    </row>
    <row r="14" spans="1:3" s="3" customFormat="1" x14ac:dyDescent="0.25">
      <c r="A14" s="2"/>
      <c r="B14" s="17" t="s">
        <v>363</v>
      </c>
      <c r="C14" s="4">
        <v>2000</v>
      </c>
    </row>
    <row r="15" spans="1:3" s="3" customFormat="1" x14ac:dyDescent="0.25">
      <c r="A15" s="2"/>
      <c r="B15" s="17" t="s">
        <v>272</v>
      </c>
      <c r="C15" s="4">
        <v>2000</v>
      </c>
    </row>
    <row r="16" spans="1:3" s="3" customFormat="1" x14ac:dyDescent="0.25">
      <c r="A16" s="2"/>
      <c r="B16" s="17" t="s">
        <v>157</v>
      </c>
      <c r="C16" s="4">
        <v>2000</v>
      </c>
    </row>
    <row r="17" spans="1:3" s="3" customFormat="1" x14ac:dyDescent="0.25">
      <c r="A17" s="2"/>
      <c r="B17" s="17" t="s">
        <v>158</v>
      </c>
      <c r="C17" s="4">
        <v>2000</v>
      </c>
    </row>
    <row r="18" spans="1:3" s="3" customFormat="1" x14ac:dyDescent="0.25">
      <c r="A18" s="2"/>
      <c r="B18" s="17" t="s">
        <v>159</v>
      </c>
      <c r="C18" s="4">
        <v>2000</v>
      </c>
    </row>
    <row r="19" spans="1:3" s="3" customFormat="1" x14ac:dyDescent="0.25">
      <c r="A19" s="2"/>
      <c r="B19" s="2" t="s">
        <v>7</v>
      </c>
      <c r="C19" s="2">
        <f>C20+C24+C22+C21+C23</f>
        <v>10000</v>
      </c>
    </row>
    <row r="20" spans="1:3" s="3" customFormat="1" x14ac:dyDescent="0.25">
      <c r="A20" s="2"/>
      <c r="B20" s="17" t="s">
        <v>364</v>
      </c>
      <c r="C20" s="4">
        <v>2000</v>
      </c>
    </row>
    <row r="21" spans="1:3" s="3" customFormat="1" x14ac:dyDescent="0.25">
      <c r="A21" s="2"/>
      <c r="B21" s="17" t="s">
        <v>273</v>
      </c>
      <c r="C21" s="4">
        <v>2000</v>
      </c>
    </row>
    <row r="22" spans="1:3" s="3" customFormat="1" x14ac:dyDescent="0.25">
      <c r="A22" s="2"/>
      <c r="B22" s="17" t="s">
        <v>162</v>
      </c>
      <c r="C22" s="4">
        <v>2000</v>
      </c>
    </row>
    <row r="23" spans="1:3" s="3" customFormat="1" x14ac:dyDescent="0.25">
      <c r="A23" s="2"/>
      <c r="B23" s="17" t="s">
        <v>163</v>
      </c>
      <c r="C23" s="4">
        <v>2000</v>
      </c>
    </row>
    <row r="24" spans="1:3" s="3" customFormat="1" x14ac:dyDescent="0.25">
      <c r="A24" s="2"/>
      <c r="B24" s="17" t="s">
        <v>164</v>
      </c>
      <c r="C24" s="4">
        <v>2000</v>
      </c>
    </row>
    <row r="25" spans="1:3" s="3" customFormat="1" x14ac:dyDescent="0.25">
      <c r="A25" s="2"/>
      <c r="B25" s="2" t="s">
        <v>8</v>
      </c>
      <c r="C25" s="2">
        <f>C26+C30+C28+C27+C29</f>
        <v>10000</v>
      </c>
    </row>
    <row r="26" spans="1:3" s="3" customFormat="1" x14ac:dyDescent="0.25">
      <c r="A26" s="2"/>
      <c r="B26" s="17" t="s">
        <v>365</v>
      </c>
      <c r="C26" s="4">
        <v>2000</v>
      </c>
    </row>
    <row r="27" spans="1:3" s="3" customFormat="1" x14ac:dyDescent="0.25">
      <c r="A27" s="2"/>
      <c r="B27" s="17" t="s">
        <v>274</v>
      </c>
      <c r="C27" s="4">
        <v>2000</v>
      </c>
    </row>
    <row r="28" spans="1:3" s="3" customFormat="1" x14ac:dyDescent="0.25">
      <c r="A28" s="2"/>
      <c r="B28" s="17" t="s">
        <v>167</v>
      </c>
      <c r="C28" s="4">
        <v>2000</v>
      </c>
    </row>
    <row r="29" spans="1:3" s="3" customFormat="1" x14ac:dyDescent="0.25">
      <c r="A29" s="2"/>
      <c r="B29" s="17" t="s">
        <v>168</v>
      </c>
      <c r="C29" s="4">
        <v>2000</v>
      </c>
    </row>
    <row r="30" spans="1:3" s="3" customFormat="1" x14ac:dyDescent="0.25">
      <c r="A30" s="2"/>
      <c r="B30" s="17" t="s">
        <v>169</v>
      </c>
      <c r="C30" s="4">
        <v>2000</v>
      </c>
    </row>
    <row r="31" spans="1:3" s="3" customFormat="1" x14ac:dyDescent="0.25">
      <c r="A31" s="2"/>
      <c r="B31" s="2" t="s">
        <v>15</v>
      </c>
      <c r="C31" s="2">
        <f>C32+C36+C33+C34+C35</f>
        <v>2000</v>
      </c>
    </row>
    <row r="32" spans="1:3" s="3" customFormat="1" x14ac:dyDescent="0.25">
      <c r="A32" s="2"/>
      <c r="B32" s="17" t="s">
        <v>366</v>
      </c>
      <c r="C32" s="4">
        <v>2000</v>
      </c>
    </row>
    <row r="33" spans="1:7" s="3" customFormat="1" hidden="1" x14ac:dyDescent="0.25">
      <c r="A33" s="2"/>
      <c r="B33" s="17" t="s">
        <v>274</v>
      </c>
      <c r="C33" s="4"/>
    </row>
    <row r="34" spans="1:7" s="3" customFormat="1" hidden="1" x14ac:dyDescent="0.25">
      <c r="A34" s="2"/>
      <c r="B34" s="17" t="s">
        <v>167</v>
      </c>
      <c r="C34" s="4"/>
    </row>
    <row r="35" spans="1:7" s="3" customFormat="1" hidden="1" x14ac:dyDescent="0.25">
      <c r="A35" s="2"/>
      <c r="B35" s="17" t="s">
        <v>168</v>
      </c>
      <c r="C35" s="4"/>
    </row>
    <row r="36" spans="1:7" s="3" customFormat="1" hidden="1" x14ac:dyDescent="0.25">
      <c r="A36" s="2"/>
      <c r="B36" s="17" t="s">
        <v>169</v>
      </c>
      <c r="C36" s="4"/>
    </row>
    <row r="37" spans="1:7" x14ac:dyDescent="0.25">
      <c r="A37" s="23"/>
      <c r="B37" s="23"/>
      <c r="G37" s="12"/>
    </row>
    <row r="38" spans="1:7" ht="20.25" x14ac:dyDescent="0.3">
      <c r="A38" s="24" t="s">
        <v>347</v>
      </c>
      <c r="B38" s="24"/>
      <c r="C38" s="19"/>
    </row>
    <row r="39" spans="1:7" x14ac:dyDescent="0.25">
      <c r="A39" s="21" t="s">
        <v>346</v>
      </c>
      <c r="B39" s="21"/>
      <c r="C39" s="20" t="s">
        <v>348</v>
      </c>
    </row>
  </sheetData>
  <mergeCells count="6">
    <mergeCell ref="A39:B39"/>
    <mergeCell ref="A1:C1"/>
    <mergeCell ref="A2:C2"/>
    <mergeCell ref="A3:C3"/>
    <mergeCell ref="A37:B37"/>
    <mergeCell ref="A38:B3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G43"/>
  <sheetViews>
    <sheetView workbookViewId="0">
      <selection activeCell="A41" sqref="A41:B41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22" t="s">
        <v>0</v>
      </c>
      <c r="B1" s="22"/>
      <c r="C1" s="22"/>
    </row>
    <row r="2" spans="1:3" ht="21" customHeight="1" x14ac:dyDescent="0.25">
      <c r="A2" s="22" t="s">
        <v>1</v>
      </c>
      <c r="B2" s="22"/>
      <c r="C2" s="22"/>
    </row>
    <row r="3" spans="1:3" ht="21.75" customHeight="1" x14ac:dyDescent="0.25">
      <c r="A3" s="22" t="s">
        <v>354</v>
      </c>
      <c r="B3" s="22"/>
      <c r="C3" s="22"/>
    </row>
    <row r="4" spans="1:3" ht="6.75" customHeight="1" x14ac:dyDescent="0.25">
      <c r="A4" s="1" t="s">
        <v>51</v>
      </c>
    </row>
    <row r="5" spans="1:3" s="3" customFormat="1" ht="33" x14ac:dyDescent="0.25">
      <c r="A5" s="9" t="s">
        <v>2</v>
      </c>
      <c r="B5" s="9" t="s">
        <v>3</v>
      </c>
      <c r="C5" s="9" t="s">
        <v>4</v>
      </c>
    </row>
    <row r="6" spans="1:3" s="3" customFormat="1" x14ac:dyDescent="0.25">
      <c r="A6" s="2" t="s">
        <v>5</v>
      </c>
      <c r="B6" s="2" t="s">
        <v>23</v>
      </c>
      <c r="C6" s="2">
        <f>C7+C13+C25+C19+C31+C37</f>
        <v>45000</v>
      </c>
    </row>
    <row r="7" spans="1:3" s="3" customFormat="1" x14ac:dyDescent="0.25">
      <c r="A7" s="2"/>
      <c r="B7" s="2" t="s">
        <v>174</v>
      </c>
      <c r="C7" s="2">
        <f>C8+C12+C10+C9+C11</f>
        <v>9785</v>
      </c>
    </row>
    <row r="8" spans="1:3" s="3" customFormat="1" x14ac:dyDescent="0.25">
      <c r="A8" s="2"/>
      <c r="B8" s="17" t="s">
        <v>355</v>
      </c>
      <c r="C8" s="4">
        <v>1957</v>
      </c>
    </row>
    <row r="9" spans="1:3" s="3" customFormat="1" x14ac:dyDescent="0.25">
      <c r="A9" s="2"/>
      <c r="B9" s="17" t="s">
        <v>248</v>
      </c>
      <c r="C9" s="4">
        <v>1957</v>
      </c>
    </row>
    <row r="10" spans="1:3" s="3" customFormat="1" x14ac:dyDescent="0.25">
      <c r="A10" s="2"/>
      <c r="B10" s="17" t="s">
        <v>249</v>
      </c>
      <c r="C10" s="4">
        <v>1957</v>
      </c>
    </row>
    <row r="11" spans="1:3" s="3" customFormat="1" x14ac:dyDescent="0.25">
      <c r="A11" s="2"/>
      <c r="B11" s="17" t="s">
        <v>250</v>
      </c>
      <c r="C11" s="4">
        <v>1957</v>
      </c>
    </row>
    <row r="12" spans="1:3" s="3" customFormat="1" x14ac:dyDescent="0.25">
      <c r="A12" s="2"/>
      <c r="B12" s="17" t="s">
        <v>251</v>
      </c>
      <c r="C12" s="4">
        <v>1957</v>
      </c>
    </row>
    <row r="13" spans="1:3" s="3" customFormat="1" x14ac:dyDescent="0.25">
      <c r="A13" s="2"/>
      <c r="B13" s="2" t="s">
        <v>6</v>
      </c>
      <c r="C13" s="2">
        <f>C14+C18+C16+C15+C17</f>
        <v>9785</v>
      </c>
    </row>
    <row r="14" spans="1:3" s="3" customFormat="1" x14ac:dyDescent="0.25">
      <c r="A14" s="2"/>
      <c r="B14" s="17" t="s">
        <v>356</v>
      </c>
      <c r="C14" s="4">
        <v>1957</v>
      </c>
    </row>
    <row r="15" spans="1:3" s="3" customFormat="1" x14ac:dyDescent="0.25">
      <c r="A15" s="2"/>
      <c r="B15" s="17" t="s">
        <v>253</v>
      </c>
      <c r="C15" s="4">
        <v>1957</v>
      </c>
    </row>
    <row r="16" spans="1:3" s="3" customFormat="1" x14ac:dyDescent="0.25">
      <c r="A16" s="2"/>
      <c r="B16" s="17" t="s">
        <v>254</v>
      </c>
      <c r="C16" s="4">
        <v>1957</v>
      </c>
    </row>
    <row r="17" spans="1:3" s="3" customFormat="1" x14ac:dyDescent="0.25">
      <c r="A17" s="2"/>
      <c r="B17" s="17" t="s">
        <v>255</v>
      </c>
      <c r="C17" s="4">
        <v>1957</v>
      </c>
    </row>
    <row r="18" spans="1:3" s="3" customFormat="1" x14ac:dyDescent="0.25">
      <c r="A18" s="2"/>
      <c r="B18" s="17" t="s">
        <v>256</v>
      </c>
      <c r="C18" s="4">
        <v>1957</v>
      </c>
    </row>
    <row r="19" spans="1:3" s="3" customFormat="1" x14ac:dyDescent="0.25">
      <c r="A19" s="2"/>
      <c r="B19" s="2" t="s">
        <v>7</v>
      </c>
      <c r="C19" s="2">
        <f>C20+C24+C22+C21+C23</f>
        <v>9782</v>
      </c>
    </row>
    <row r="20" spans="1:3" s="3" customFormat="1" x14ac:dyDescent="0.25">
      <c r="A20" s="2"/>
      <c r="B20" s="17" t="s">
        <v>357</v>
      </c>
      <c r="C20" s="4">
        <v>1957</v>
      </c>
    </row>
    <row r="21" spans="1:3" s="3" customFormat="1" x14ac:dyDescent="0.25">
      <c r="A21" s="2"/>
      <c r="B21" s="17" t="s">
        <v>258</v>
      </c>
      <c r="C21" s="4">
        <v>1957</v>
      </c>
    </row>
    <row r="22" spans="1:3" s="3" customFormat="1" x14ac:dyDescent="0.25">
      <c r="A22" s="2"/>
      <c r="B22" s="17" t="s">
        <v>259</v>
      </c>
      <c r="C22" s="4">
        <v>1956</v>
      </c>
    </row>
    <row r="23" spans="1:3" s="3" customFormat="1" x14ac:dyDescent="0.25">
      <c r="A23" s="2"/>
      <c r="B23" s="17" t="s">
        <v>260</v>
      </c>
      <c r="C23" s="4">
        <v>1956</v>
      </c>
    </row>
    <row r="24" spans="1:3" s="3" customFormat="1" x14ac:dyDescent="0.25">
      <c r="A24" s="2"/>
      <c r="B24" s="17" t="s">
        <v>261</v>
      </c>
      <c r="C24" s="4">
        <v>1956</v>
      </c>
    </row>
    <row r="25" spans="1:3" s="3" customFormat="1" hidden="1" x14ac:dyDescent="0.25">
      <c r="A25" s="2"/>
      <c r="B25" s="2" t="s">
        <v>15</v>
      </c>
      <c r="C25" s="2"/>
    </row>
    <row r="26" spans="1:3" s="3" customFormat="1" hidden="1" x14ac:dyDescent="0.25">
      <c r="A26" s="2"/>
      <c r="B26" s="17" t="s">
        <v>125</v>
      </c>
      <c r="C26" s="4"/>
    </row>
    <row r="27" spans="1:3" s="3" customFormat="1" hidden="1" x14ac:dyDescent="0.25">
      <c r="A27" s="2"/>
      <c r="B27" s="17" t="s">
        <v>126</v>
      </c>
      <c r="C27" s="4"/>
    </row>
    <row r="28" spans="1:3" s="3" customFormat="1" hidden="1" x14ac:dyDescent="0.25">
      <c r="A28" s="2"/>
      <c r="B28" s="17" t="s">
        <v>123</v>
      </c>
      <c r="C28" s="4"/>
    </row>
    <row r="29" spans="1:3" s="3" customFormat="1" hidden="1" x14ac:dyDescent="0.25">
      <c r="A29" s="2"/>
      <c r="B29" s="17" t="s">
        <v>124</v>
      </c>
      <c r="C29" s="4"/>
    </row>
    <row r="30" spans="1:3" s="3" customFormat="1" hidden="1" x14ac:dyDescent="0.25">
      <c r="A30" s="2"/>
      <c r="B30" s="17" t="s">
        <v>127</v>
      </c>
      <c r="C30" s="4"/>
    </row>
    <row r="31" spans="1:3" s="3" customFormat="1" x14ac:dyDescent="0.25">
      <c r="A31" s="2"/>
      <c r="B31" s="2" t="s">
        <v>8</v>
      </c>
      <c r="C31" s="2">
        <f>C32+C36+C33+C34+C35</f>
        <v>9780</v>
      </c>
    </row>
    <row r="32" spans="1:3" s="3" customFormat="1" x14ac:dyDescent="0.25">
      <c r="A32" s="2"/>
      <c r="B32" s="17" t="s">
        <v>358</v>
      </c>
      <c r="C32" s="4">
        <v>1956</v>
      </c>
    </row>
    <row r="33" spans="1:7" s="3" customFormat="1" x14ac:dyDescent="0.25">
      <c r="A33" s="2"/>
      <c r="B33" s="17" t="s">
        <v>263</v>
      </c>
      <c r="C33" s="4">
        <v>1956</v>
      </c>
    </row>
    <row r="34" spans="1:7" s="3" customFormat="1" x14ac:dyDescent="0.25">
      <c r="A34" s="2"/>
      <c r="B34" s="17" t="s">
        <v>264</v>
      </c>
      <c r="C34" s="4">
        <v>1956</v>
      </c>
    </row>
    <row r="35" spans="1:7" s="3" customFormat="1" x14ac:dyDescent="0.25">
      <c r="A35" s="2"/>
      <c r="B35" s="17" t="s">
        <v>265</v>
      </c>
      <c r="C35" s="4">
        <v>1956</v>
      </c>
    </row>
    <row r="36" spans="1:7" s="3" customFormat="1" x14ac:dyDescent="0.25">
      <c r="A36" s="2"/>
      <c r="B36" s="17" t="s">
        <v>266</v>
      </c>
      <c r="C36" s="4">
        <v>1956</v>
      </c>
    </row>
    <row r="37" spans="1:7" s="3" customFormat="1" x14ac:dyDescent="0.25">
      <c r="A37" s="2"/>
      <c r="B37" s="2" t="s">
        <v>15</v>
      </c>
      <c r="C37" s="2">
        <f>C38+C39+C40</f>
        <v>5868</v>
      </c>
    </row>
    <row r="38" spans="1:7" s="3" customFormat="1" x14ac:dyDescent="0.25">
      <c r="A38" s="2"/>
      <c r="B38" s="17" t="s">
        <v>359</v>
      </c>
      <c r="C38" s="4">
        <v>1956</v>
      </c>
    </row>
    <row r="39" spans="1:7" s="3" customFormat="1" x14ac:dyDescent="0.25">
      <c r="A39" s="2"/>
      <c r="B39" s="17" t="s">
        <v>268</v>
      </c>
      <c r="C39" s="4">
        <v>1956</v>
      </c>
    </row>
    <row r="40" spans="1:7" s="3" customFormat="1" x14ac:dyDescent="0.25">
      <c r="A40" s="2"/>
      <c r="B40" s="17" t="s">
        <v>360</v>
      </c>
      <c r="C40" s="4">
        <v>1956</v>
      </c>
    </row>
    <row r="41" spans="1:7" x14ac:dyDescent="0.25">
      <c r="A41" s="23"/>
      <c r="B41" s="23"/>
      <c r="G41" s="12"/>
    </row>
    <row r="42" spans="1:7" ht="20.25" x14ac:dyDescent="0.3">
      <c r="A42" s="24" t="s">
        <v>347</v>
      </c>
      <c r="B42" s="24"/>
      <c r="C42" s="19"/>
    </row>
    <row r="43" spans="1:7" x14ac:dyDescent="0.25">
      <c r="A43" s="21" t="s">
        <v>346</v>
      </c>
      <c r="B43" s="21"/>
      <c r="C43" s="20" t="s">
        <v>348</v>
      </c>
    </row>
  </sheetData>
  <mergeCells count="6">
    <mergeCell ref="A43:B43"/>
    <mergeCell ref="A1:C1"/>
    <mergeCell ref="A2:C2"/>
    <mergeCell ref="A3:C3"/>
    <mergeCell ref="A41:B41"/>
    <mergeCell ref="A42:B42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30</vt:i4>
      </vt:variant>
    </vt:vector>
  </HeadingPairs>
  <TitlesOfParts>
    <vt:vector size="60" baseType="lpstr">
      <vt:lpstr>май 2023 г.</vt:lpstr>
      <vt:lpstr>апрель 2023 г.</vt:lpstr>
      <vt:lpstr>март 2023 г.</vt:lpstr>
      <vt:lpstr>февраль 2023 г.</vt:lpstr>
      <vt:lpstr>январь 2023 г.</vt:lpstr>
      <vt:lpstr>декабрь 2022 г.</vt:lpstr>
      <vt:lpstr>ноябрь 2022 г.</vt:lpstr>
      <vt:lpstr>сентябрь 2022 г. </vt:lpstr>
      <vt:lpstr>июль 2022 г.</vt:lpstr>
      <vt:lpstr>июнь 2022 г.</vt:lpstr>
      <vt:lpstr>март 2022 г.</vt:lpstr>
      <vt:lpstr>февраль 2022 г.</vt:lpstr>
      <vt:lpstr>январь 2022 г.</vt:lpstr>
      <vt:lpstr>ноябрь 2021 г.</vt:lpstr>
      <vt:lpstr>октябрь 2021 г.</vt:lpstr>
      <vt:lpstr>август 2021 г.</vt:lpstr>
      <vt:lpstr>июль 2021 г. (2)</vt:lpstr>
      <vt:lpstr>июль 2021 г.</vt:lpstr>
      <vt:lpstr>апрель 2021 г.</vt:lpstr>
      <vt:lpstr>декабрь 2020 г.</vt:lpstr>
      <vt:lpstr>ноябрь 2020 г.</vt:lpstr>
      <vt:lpstr>октябрь 2020 г. </vt:lpstr>
      <vt:lpstr>июль 2020 г.</vt:lpstr>
      <vt:lpstr>июнь 2020 г.</vt:lpstr>
      <vt:lpstr>май 2020 г.</vt:lpstr>
      <vt:lpstr>октябрь-ноябрь 2019</vt:lpstr>
      <vt:lpstr>июль-август2019</vt:lpstr>
      <vt:lpstr>апрель-июнь 2019</vt:lpstr>
      <vt:lpstr>январь-март 2019</vt:lpstr>
      <vt:lpstr>январь-декабрь 2018</vt:lpstr>
      <vt:lpstr>'август 2021 г.'!Заголовки_для_печати</vt:lpstr>
      <vt:lpstr>'апрель 2021 г.'!Заголовки_для_печати</vt:lpstr>
      <vt:lpstr>'апрель 2023 г.'!Заголовки_для_печати</vt:lpstr>
      <vt:lpstr>'апрель-июнь 2019'!Заголовки_для_печати</vt:lpstr>
      <vt:lpstr>'декабрь 2020 г.'!Заголовки_для_печати</vt:lpstr>
      <vt:lpstr>'декабрь 2022 г.'!Заголовки_для_печати</vt:lpstr>
      <vt:lpstr>'июль 2020 г.'!Заголовки_для_печати</vt:lpstr>
      <vt:lpstr>'июль 2021 г.'!Заголовки_для_печати</vt:lpstr>
      <vt:lpstr>'июль 2021 г. (2)'!Заголовки_для_печати</vt:lpstr>
      <vt:lpstr>'июль 2022 г.'!Заголовки_для_печати</vt:lpstr>
      <vt:lpstr>'июль-август2019'!Заголовки_для_печати</vt:lpstr>
      <vt:lpstr>'июнь 2020 г.'!Заголовки_для_печати</vt:lpstr>
      <vt:lpstr>'июнь 2022 г.'!Заголовки_для_печати</vt:lpstr>
      <vt:lpstr>'май 2020 г.'!Заголовки_для_печати</vt:lpstr>
      <vt:lpstr>'май 2023 г.'!Заголовки_для_печати</vt:lpstr>
      <vt:lpstr>'март 2022 г.'!Заголовки_для_печати</vt:lpstr>
      <vt:lpstr>'март 2023 г.'!Заголовки_для_печати</vt:lpstr>
      <vt:lpstr>'ноябрь 2020 г.'!Заголовки_для_печати</vt:lpstr>
      <vt:lpstr>'ноябрь 2021 г.'!Заголовки_для_печати</vt:lpstr>
      <vt:lpstr>'ноябрь 2022 г.'!Заголовки_для_печати</vt:lpstr>
      <vt:lpstr>'октябрь 2020 г. '!Заголовки_для_печати</vt:lpstr>
      <vt:lpstr>'октябрь 2021 г.'!Заголовки_для_печати</vt:lpstr>
      <vt:lpstr>'октябрь-ноябрь 2019'!Заголовки_для_печати</vt:lpstr>
      <vt:lpstr>'сентябрь 2022 г. '!Заголовки_для_печати</vt:lpstr>
      <vt:lpstr>'февраль 2022 г.'!Заголовки_для_печати</vt:lpstr>
      <vt:lpstr>'февраль 2023 г.'!Заголовки_для_печати</vt:lpstr>
      <vt:lpstr>'январь 2022 г.'!Заголовки_для_печати</vt:lpstr>
      <vt:lpstr>'январь 2023 г.'!Заголовки_для_печати</vt:lpstr>
      <vt:lpstr>'январь-декабрь 2018'!Заголовки_для_печати</vt:lpstr>
      <vt:lpstr>'январь-март 2019'!Заголовки_для_печати</vt:lpstr>
    </vt:vector>
  </TitlesOfParts>
  <Company>АПО "Узметкомбинат"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Hp Envy</cp:lastModifiedBy>
  <cp:lastPrinted>2023-03-31T10:10:40Z</cp:lastPrinted>
  <dcterms:created xsi:type="dcterms:W3CDTF">2010-12-22T09:34:21Z</dcterms:created>
  <dcterms:modified xsi:type="dcterms:W3CDTF">2023-05-01T04:55:57Z</dcterms:modified>
</cp:coreProperties>
</file>